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515" windowWidth="8370" windowHeight="6330" tabRatio="895" activeTab="0"/>
  </bookViews>
  <sheets>
    <sheet name="All paystubs" sheetId="1" r:id="rId1"/>
  </sheets>
  <definedNames/>
  <calcPr fullCalcOnLoad="1"/>
</workbook>
</file>

<file path=xl/sharedStrings.xml><?xml version="1.0" encoding="utf-8"?>
<sst xmlns="http://schemas.openxmlformats.org/spreadsheetml/2006/main" count="1311" uniqueCount="54">
  <si>
    <t>~</t>
  </si>
  <si>
    <t>--</t>
  </si>
  <si>
    <t>Year</t>
  </si>
  <si>
    <t>Month</t>
  </si>
  <si>
    <t>Position Wage</t>
  </si>
  <si>
    <t>Comprehensive performance bonus</t>
  </si>
  <si>
    <t>Other benefits</t>
  </si>
  <si>
    <t>Production bonus</t>
  </si>
  <si>
    <t>Skill allowance</t>
  </si>
  <si>
    <t>Positions</t>
  </si>
  <si>
    <t>Seniority Pay</t>
  </si>
  <si>
    <t>Position bonus</t>
  </si>
  <si>
    <t>Special allowance</t>
  </si>
  <si>
    <t>Operator</t>
  </si>
  <si>
    <t>Engineer</t>
  </si>
  <si>
    <t>Instructor</t>
  </si>
  <si>
    <t>High-tech intern</t>
  </si>
  <si>
    <t>Senior Instructor</t>
  </si>
  <si>
    <t>Division leader</t>
  </si>
  <si>
    <t>Senior division leader</t>
  </si>
  <si>
    <t>Assistant Engineer</t>
  </si>
  <si>
    <t>Maintenance worker</t>
  </si>
  <si>
    <t>Technician</t>
  </si>
  <si>
    <t>Unknown</t>
  </si>
  <si>
    <t xml:space="preserve">Midnight shift allowance </t>
  </si>
  <si>
    <t>Total income</t>
  </si>
  <si>
    <t>Food compensation</t>
  </si>
  <si>
    <t>Regular overtime work</t>
  </si>
  <si>
    <t>Holiday overtime work</t>
  </si>
  <si>
    <t>Recommended bonus</t>
  </si>
  <si>
    <t>Incentive bonus</t>
  </si>
  <si>
    <t>Other salary replacement</t>
  </si>
  <si>
    <t>Weekend overtime work</t>
  </si>
  <si>
    <t>Special bonus</t>
  </si>
  <si>
    <t>Welfare payment</t>
  </si>
  <si>
    <t>Meals</t>
  </si>
  <si>
    <t>Entertainment</t>
  </si>
  <si>
    <t>Accomodation</t>
  </si>
  <si>
    <t>Non-urban workers pension</t>
  </si>
  <si>
    <t>Non-urban workers medical insurance</t>
  </si>
  <si>
    <t>Sick leave</t>
  </si>
  <si>
    <t>Absenteeism</t>
  </si>
  <si>
    <t>Leave</t>
  </si>
  <si>
    <t xml:space="preserve"> Low value and easily worout artilce deductions</t>
  </si>
  <si>
    <t>Accomodation and miscellaneous cost</t>
  </si>
  <si>
    <t>Others</t>
  </si>
  <si>
    <t>Total deductions</t>
  </si>
  <si>
    <t>Other deductions</t>
  </si>
  <si>
    <t>Total additions</t>
  </si>
  <si>
    <t>Gross income</t>
  </si>
  <si>
    <t>Personal Income Tax</t>
  </si>
  <si>
    <t>Real income after tax</t>
  </si>
  <si>
    <t>Total number of pay stubs:</t>
  </si>
  <si>
    <t>Pay Stub Raw Data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</si>
</sst>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11"/>
      <color rgb="FFFF000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/>
      <right style="thin"/>
      <top/>
      <bottom/>
    </border>
    <border>
      <left style="hair"/>
      <right style="thin"/>
      <top style="hair"/>
      <bottom style="hair"/>
    </border>
    <border>
      <left/>
      <right/>
      <top/>
      <bottom style="thin"/>
    </border>
    <border>
      <left style="hair"/>
      <right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/>
      <right/>
      <top style="thin"/>
      <bottom/>
    </border>
    <border>
      <left/>
      <right/>
      <top/>
      <bottom style="hair"/>
    </border>
    <border>
      <left/>
      <right style="hair"/>
      <top/>
      <bottom/>
    </border>
    <border>
      <left style="hair"/>
      <right style="hair"/>
      <top style="hair"/>
      <bottom/>
    </border>
    <border>
      <left style="hair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hair"/>
      <bottom style="hair"/>
    </border>
    <border>
      <left/>
      <right/>
      <top style="hair"/>
      <bottom style="hair"/>
    </border>
    <border>
      <left/>
      <right/>
      <top style="thin"/>
      <bottom style="thin"/>
    </border>
    <border>
      <left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hair"/>
      <bottom/>
    </border>
    <border>
      <left style="hair"/>
      <right style="thin"/>
      <top style="hair"/>
      <bottom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hair"/>
      <right style="thin"/>
      <top style="thin"/>
      <bottom style="hair"/>
    </border>
    <border>
      <left/>
      <right/>
      <top style="double"/>
      <bottom/>
    </border>
    <border>
      <left/>
      <right style="hair"/>
      <top/>
      <bottom style="hair"/>
    </border>
    <border>
      <left/>
      <right style="thin"/>
      <top style="thin"/>
      <bottom style="thin"/>
    </border>
    <border>
      <left style="hair"/>
      <right style="hair"/>
      <top style="thin"/>
      <bottom style="thin"/>
    </border>
    <border>
      <left/>
      <right/>
      <top style="hair"/>
      <bottom style="thin"/>
    </border>
    <border>
      <left/>
      <right/>
      <top style="thin"/>
      <bottom style="hair"/>
    </border>
    <border>
      <left/>
      <right style="thin"/>
      <top style="thin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/>
      <top style="thin"/>
      <bottom style="double"/>
    </border>
    <border>
      <left style="hair"/>
      <right style="thin"/>
      <top style="thin"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 style="hair"/>
      <right/>
      <top style="double"/>
      <bottom/>
    </border>
    <border>
      <left/>
      <right style="hair"/>
      <top style="double"/>
      <bottom style="hair"/>
    </border>
    <border>
      <left style="hair"/>
      <right/>
      <top style="double"/>
      <bottom style="hair"/>
    </border>
    <border>
      <left style="hair"/>
      <right style="hair"/>
      <top style="double"/>
      <bottom style="hair"/>
    </border>
    <border>
      <left/>
      <right/>
      <top style="double"/>
      <bottom style="hair"/>
    </border>
    <border>
      <left style="hair"/>
      <right style="thin"/>
      <top style="double"/>
      <bottom style="hair"/>
    </border>
    <border>
      <left/>
      <right style="thin"/>
      <top style="double"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hair"/>
      <right style="thin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6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36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0" fillId="0" borderId="14" xfId="0" applyFont="1" applyFill="1" applyBorder="1" applyAlignment="1">
      <alignment/>
    </xf>
    <xf numFmtId="0" fontId="36" fillId="0" borderId="14" xfId="0" applyFont="1" applyBorder="1" applyAlignment="1">
      <alignment/>
    </xf>
    <xf numFmtId="0" fontId="36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7" xfId="0" applyFill="1" applyBorder="1" applyAlignment="1">
      <alignment/>
    </xf>
    <xf numFmtId="0" fontId="0" fillId="0" borderId="14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33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0" fontId="36" fillId="0" borderId="20" xfId="0" applyFont="1" applyFill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36" fillId="0" borderId="12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34" borderId="1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0" xfId="0" applyFill="1" applyAlignment="1">
      <alignment/>
    </xf>
    <xf numFmtId="0" fontId="37" fillId="0" borderId="0" xfId="0" applyFont="1" applyFill="1" applyBorder="1" applyAlignment="1">
      <alignment/>
    </xf>
    <xf numFmtId="0" fontId="37" fillId="0" borderId="24" xfId="0" applyFont="1" applyFill="1" applyBorder="1" applyAlignment="1">
      <alignment/>
    </xf>
    <xf numFmtId="0" fontId="38" fillId="0" borderId="12" xfId="0" applyFont="1" applyFill="1" applyBorder="1" applyAlignment="1">
      <alignment/>
    </xf>
    <xf numFmtId="0" fontId="37" fillId="0" borderId="0" xfId="0" applyFont="1" applyFill="1" applyAlignment="1">
      <alignment/>
    </xf>
    <xf numFmtId="0" fontId="36" fillId="0" borderId="25" xfId="0" applyFont="1" applyFill="1" applyBorder="1" applyAlignment="1">
      <alignment/>
    </xf>
    <xf numFmtId="0" fontId="36" fillId="0" borderId="26" xfId="0" applyFont="1" applyFill="1" applyBorder="1" applyAlignment="1">
      <alignment/>
    </xf>
    <xf numFmtId="0" fontId="36" fillId="0" borderId="27" xfId="0" applyFont="1" applyBorder="1" applyAlignment="1">
      <alignment/>
    </xf>
    <xf numFmtId="0" fontId="36" fillId="0" borderId="12" xfId="0" applyFont="1" applyFill="1" applyBorder="1" applyAlignment="1">
      <alignment wrapText="1"/>
    </xf>
    <xf numFmtId="0" fontId="36" fillId="0" borderId="1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ont="1" applyFill="1" applyBorder="1" applyAlignment="1">
      <alignment/>
    </xf>
    <xf numFmtId="0" fontId="36" fillId="0" borderId="27" xfId="0" applyFont="1" applyFill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39" fillId="0" borderId="14" xfId="0" applyFont="1" applyBorder="1" applyAlignment="1">
      <alignment/>
    </xf>
    <xf numFmtId="0" fontId="0" fillId="0" borderId="26" xfId="0" applyFill="1" applyBorder="1" applyAlignment="1">
      <alignment/>
    </xf>
    <xf numFmtId="0" fontId="0" fillId="0" borderId="25" xfId="0" applyFill="1" applyBorder="1" applyAlignment="1">
      <alignment/>
    </xf>
    <xf numFmtId="0" fontId="37" fillId="0" borderId="12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0" fontId="0" fillId="0" borderId="19" xfId="0" applyBorder="1" applyAlignment="1">
      <alignment/>
    </xf>
    <xf numFmtId="0" fontId="36" fillId="0" borderId="28" xfId="0" applyFont="1" applyBorder="1" applyAlignment="1">
      <alignment/>
    </xf>
    <xf numFmtId="0" fontId="0" fillId="0" borderId="28" xfId="0" applyFill="1" applyBorder="1" applyAlignment="1">
      <alignment/>
    </xf>
    <xf numFmtId="0" fontId="0" fillId="0" borderId="27" xfId="0" applyFill="1" applyBorder="1" applyAlignment="1">
      <alignment/>
    </xf>
    <xf numFmtId="0" fontId="36" fillId="0" borderId="32" xfId="0" applyFont="1" applyBorder="1" applyAlignment="1">
      <alignment/>
    </xf>
    <xf numFmtId="0" fontId="0" fillId="0" borderId="23" xfId="0" applyBorder="1" applyAlignment="1">
      <alignment/>
    </xf>
    <xf numFmtId="0" fontId="37" fillId="0" borderId="10" xfId="0" applyFont="1" applyFill="1" applyBorder="1" applyAlignment="1">
      <alignment/>
    </xf>
    <xf numFmtId="0" fontId="0" fillId="0" borderId="33" xfId="0" applyBorder="1" applyAlignment="1">
      <alignment wrapText="1"/>
    </xf>
    <xf numFmtId="0" fontId="37" fillId="0" borderId="14" xfId="0" applyFont="1" applyBorder="1" applyAlignment="1">
      <alignment/>
    </xf>
    <xf numFmtId="0" fontId="36" fillId="0" borderId="21" xfId="0" applyFont="1" applyFill="1" applyBorder="1" applyAlignment="1">
      <alignment/>
    </xf>
    <xf numFmtId="0" fontId="36" fillId="0" borderId="28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39" fillId="0" borderId="14" xfId="0" applyFont="1" applyFill="1" applyBorder="1" applyAlignment="1">
      <alignment/>
    </xf>
    <xf numFmtId="0" fontId="36" fillId="0" borderId="32" xfId="0" applyFont="1" applyFill="1" applyBorder="1" applyAlignment="1">
      <alignment/>
    </xf>
    <xf numFmtId="0" fontId="36" fillId="0" borderId="11" xfId="0" applyFont="1" applyFill="1" applyBorder="1" applyAlignment="1">
      <alignment/>
    </xf>
    <xf numFmtId="0" fontId="40" fillId="0" borderId="12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6" fillId="0" borderId="34" xfId="0" applyFont="1" applyBorder="1" applyAlignment="1">
      <alignment/>
    </xf>
    <xf numFmtId="0" fontId="0" fillId="0" borderId="32" xfId="0" applyBorder="1" applyAlignment="1">
      <alignment/>
    </xf>
    <xf numFmtId="0" fontId="0" fillId="0" borderId="31" xfId="0" applyFont="1" applyBorder="1" applyAlignment="1">
      <alignment/>
    </xf>
    <xf numFmtId="0" fontId="36" fillId="0" borderId="35" xfId="0" applyFont="1" applyBorder="1" applyAlignment="1">
      <alignment/>
    </xf>
    <xf numFmtId="0" fontId="0" fillId="0" borderId="0" xfId="0" applyFont="1" applyFill="1" applyBorder="1" applyAlignment="1" quotePrefix="1">
      <alignment wrapText="1"/>
    </xf>
    <xf numFmtId="0" fontId="0" fillId="0" borderId="0" xfId="0" applyFill="1" applyBorder="1" applyAlignment="1" quotePrefix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 quotePrefix="1">
      <alignment/>
    </xf>
    <xf numFmtId="0" fontId="0" fillId="0" borderId="0" xfId="0" applyFont="1" applyFill="1" applyAlignment="1">
      <alignment/>
    </xf>
    <xf numFmtId="0" fontId="39" fillId="0" borderId="12" xfId="0" applyFont="1" applyFill="1" applyBorder="1" applyAlignment="1" quotePrefix="1">
      <alignment/>
    </xf>
    <xf numFmtId="0" fontId="0" fillId="0" borderId="23" xfId="0" applyFont="1" applyFill="1" applyBorder="1" applyAlignment="1">
      <alignment wrapText="1"/>
    </xf>
    <xf numFmtId="0" fontId="39" fillId="0" borderId="16" xfId="0" applyFont="1" applyFill="1" applyBorder="1" applyAlignment="1">
      <alignment/>
    </xf>
    <xf numFmtId="0" fontId="39" fillId="0" borderId="24" xfId="0" applyFon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36" fillId="0" borderId="39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0" fillId="33" borderId="40" xfId="0" applyFont="1" applyFill="1" applyBorder="1" applyAlignment="1">
      <alignment wrapText="1"/>
    </xf>
    <xf numFmtId="0" fontId="0" fillId="33" borderId="14" xfId="0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19" xfId="0" applyFont="1" applyFill="1" applyBorder="1" applyAlignment="1">
      <alignment wrapText="1"/>
    </xf>
    <xf numFmtId="0" fontId="0" fillId="0" borderId="41" xfId="0" applyBorder="1" applyAlignment="1">
      <alignment/>
    </xf>
    <xf numFmtId="0" fontId="0" fillId="0" borderId="29" xfId="0" applyFill="1" applyBorder="1" applyAlignment="1">
      <alignment/>
    </xf>
    <xf numFmtId="0" fontId="39" fillId="0" borderId="20" xfId="0" applyFont="1" applyFill="1" applyBorder="1" applyAlignment="1">
      <alignment/>
    </xf>
    <xf numFmtId="0" fontId="39" fillId="0" borderId="28" xfId="0" applyFont="1" applyFill="1" applyBorder="1" applyAlignment="1">
      <alignment/>
    </xf>
    <xf numFmtId="0" fontId="0" fillId="0" borderId="42" xfId="0" applyFill="1" applyBorder="1" applyAlignment="1">
      <alignment/>
    </xf>
    <xf numFmtId="0" fontId="0" fillId="33" borderId="40" xfId="0" applyFont="1" applyFill="1" applyBorder="1" applyAlignment="1">
      <alignment/>
    </xf>
    <xf numFmtId="0" fontId="39" fillId="0" borderId="22" xfId="0" applyFont="1" applyBorder="1" applyAlignment="1">
      <alignment/>
    </xf>
    <xf numFmtId="0" fontId="39" fillId="0" borderId="22" xfId="0" applyFont="1" applyFill="1" applyBorder="1" applyAlignment="1">
      <alignment/>
    </xf>
    <xf numFmtId="0" fontId="39" fillId="0" borderId="11" xfId="0" applyFont="1" applyBorder="1" applyAlignment="1">
      <alignment/>
    </xf>
    <xf numFmtId="0" fontId="0" fillId="33" borderId="11" xfId="0" applyFill="1" applyBorder="1" applyAlignment="1">
      <alignment/>
    </xf>
    <xf numFmtId="0" fontId="39" fillId="0" borderId="30" xfId="0" applyFont="1" applyBorder="1" applyAlignment="1">
      <alignment/>
    </xf>
    <xf numFmtId="0" fontId="0" fillId="33" borderId="41" xfId="0" applyFill="1" applyBorder="1" applyAlignment="1">
      <alignment/>
    </xf>
    <xf numFmtId="0" fontId="0" fillId="0" borderId="29" xfId="0" applyFont="1" applyFill="1" applyBorder="1" applyAlignment="1">
      <alignment wrapText="1"/>
    </xf>
    <xf numFmtId="0" fontId="36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37" fillId="0" borderId="17" xfId="0" applyFont="1" applyFill="1" applyBorder="1" applyAlignment="1">
      <alignment/>
    </xf>
    <xf numFmtId="0" fontId="36" fillId="0" borderId="29" xfId="0" applyFont="1" applyFill="1" applyBorder="1" applyAlignment="1">
      <alignment/>
    </xf>
    <xf numFmtId="0" fontId="36" fillId="0" borderId="44" xfId="0" applyFont="1" applyFill="1" applyBorder="1" applyAlignment="1">
      <alignment/>
    </xf>
    <xf numFmtId="0" fontId="36" fillId="0" borderId="45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39" fillId="0" borderId="15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36" fillId="0" borderId="35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3" borderId="11" xfId="0" applyFont="1" applyFill="1" applyBorder="1" applyAlignment="1">
      <alignment wrapText="1"/>
    </xf>
    <xf numFmtId="0" fontId="0" fillId="0" borderId="33" xfId="0" applyFont="1" applyFill="1" applyBorder="1" applyAlignment="1">
      <alignment wrapText="1"/>
    </xf>
    <xf numFmtId="0" fontId="0" fillId="0" borderId="46" xfId="0" applyFont="1" applyFill="1" applyBorder="1" applyAlignment="1">
      <alignment wrapText="1"/>
    </xf>
    <xf numFmtId="0" fontId="0" fillId="0" borderId="47" xfId="0" applyFill="1" applyBorder="1" applyAlignment="1">
      <alignment wrapText="1"/>
    </xf>
    <xf numFmtId="0" fontId="0" fillId="0" borderId="48" xfId="0" applyFill="1" applyBorder="1" applyAlignment="1">
      <alignment/>
    </xf>
    <xf numFmtId="0" fontId="0" fillId="0" borderId="48" xfId="0" applyFill="1" applyBorder="1" applyAlignment="1">
      <alignment wrapText="1"/>
    </xf>
    <xf numFmtId="0" fontId="0" fillId="0" borderId="49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36" fillId="0" borderId="46" xfId="0" applyFont="1" applyFill="1" applyBorder="1" applyAlignment="1">
      <alignment wrapText="1"/>
    </xf>
    <xf numFmtId="0" fontId="0" fillId="0" borderId="47" xfId="0" applyFont="1" applyFill="1" applyBorder="1" applyAlignment="1">
      <alignment wrapText="1"/>
    </xf>
    <xf numFmtId="0" fontId="0" fillId="0" borderId="49" xfId="0" applyFont="1" applyFill="1" applyBorder="1" applyAlignment="1">
      <alignment wrapText="1"/>
    </xf>
    <xf numFmtId="0" fontId="0" fillId="0" borderId="48" xfId="0" applyFont="1" applyFill="1" applyBorder="1" applyAlignment="1">
      <alignment wrapText="1"/>
    </xf>
    <xf numFmtId="0" fontId="36" fillId="0" borderId="33" xfId="0" applyFont="1" applyFill="1" applyBorder="1" applyAlignment="1">
      <alignment wrapText="1"/>
    </xf>
    <xf numFmtId="0" fontId="36" fillId="0" borderId="50" xfId="0" applyFont="1" applyFill="1" applyBorder="1" applyAlignment="1">
      <alignment wrapText="1"/>
    </xf>
    <xf numFmtId="0" fontId="36" fillId="0" borderId="51" xfId="0" applyFont="1" applyFill="1" applyBorder="1" applyAlignment="1">
      <alignment wrapText="1"/>
    </xf>
    <xf numFmtId="0" fontId="0" fillId="0" borderId="40" xfId="0" applyFill="1" applyBorder="1" applyAlignment="1">
      <alignment/>
    </xf>
    <xf numFmtId="0" fontId="0" fillId="0" borderId="40" xfId="0" applyFont="1" applyFill="1" applyBorder="1" applyAlignment="1">
      <alignment wrapText="1"/>
    </xf>
    <xf numFmtId="0" fontId="0" fillId="0" borderId="52" xfId="0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36" fillId="0" borderId="52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56" xfId="0" applyFont="1" applyFill="1" applyBorder="1" applyAlignment="1">
      <alignment wrapText="1"/>
    </xf>
    <xf numFmtId="0" fontId="0" fillId="0" borderId="57" xfId="0" applyFont="1" applyFill="1" applyBorder="1" applyAlignment="1">
      <alignment wrapText="1"/>
    </xf>
    <xf numFmtId="0" fontId="36" fillId="0" borderId="57" xfId="0" applyFont="1" applyFill="1" applyBorder="1" applyAlignment="1">
      <alignment/>
    </xf>
    <xf numFmtId="0" fontId="0" fillId="0" borderId="54" xfId="0" applyFont="1" applyFill="1" applyBorder="1" applyAlignment="1">
      <alignment wrapText="1"/>
    </xf>
    <xf numFmtId="0" fontId="0" fillId="0" borderId="55" xfId="0" applyFont="1" applyFill="1" applyBorder="1" applyAlignment="1">
      <alignment wrapText="1"/>
    </xf>
    <xf numFmtId="0" fontId="36" fillId="0" borderId="58" xfId="0" applyFont="1" applyFill="1" applyBorder="1" applyAlignment="1">
      <alignment/>
    </xf>
    <xf numFmtId="0" fontId="36" fillId="0" borderId="59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1" xfId="0" applyFont="1" applyFill="1" applyBorder="1" applyAlignment="1">
      <alignment wrapText="1"/>
    </xf>
    <xf numFmtId="0" fontId="0" fillId="0" borderId="17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40" fillId="0" borderId="0" xfId="0" applyFont="1" applyFill="1" applyBorder="1" applyAlignment="1">
      <alignment/>
    </xf>
    <xf numFmtId="0" fontId="0" fillId="0" borderId="41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60" xfId="0" applyFont="1" applyFill="1" applyBorder="1" applyAlignment="1">
      <alignment/>
    </xf>
    <xf numFmtId="0" fontId="36" fillId="0" borderId="61" xfId="0" applyFont="1" applyFill="1" applyBorder="1" applyAlignment="1">
      <alignment/>
    </xf>
    <xf numFmtId="0" fontId="39" fillId="0" borderId="21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40" fillId="0" borderId="28" xfId="0" applyFont="1" applyFill="1" applyBorder="1" applyAlignment="1">
      <alignment/>
    </xf>
    <xf numFmtId="0" fontId="40" fillId="0" borderId="27" xfId="0" applyFont="1" applyFill="1" applyBorder="1" applyAlignment="1">
      <alignment/>
    </xf>
    <xf numFmtId="0" fontId="39" fillId="0" borderId="32" xfId="0" applyFont="1" applyFill="1" applyBorder="1" applyAlignment="1">
      <alignment/>
    </xf>
    <xf numFmtId="0" fontId="39" fillId="0" borderId="3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39" fillId="0" borderId="31" xfId="0" applyFont="1" applyFill="1" applyBorder="1" applyAlignment="1">
      <alignment/>
    </xf>
    <xf numFmtId="0" fontId="40" fillId="0" borderId="32" xfId="0" applyFont="1" applyFill="1" applyBorder="1" applyAlignment="1">
      <alignment/>
    </xf>
    <xf numFmtId="0" fontId="40" fillId="0" borderId="34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36" fillId="0" borderId="0" xfId="0" applyFont="1" applyFill="1" applyBorder="1" applyAlignment="1">
      <alignment wrapText="1"/>
    </xf>
    <xf numFmtId="0" fontId="36" fillId="0" borderId="62" xfId="0" applyFont="1" applyFill="1" applyBorder="1" applyAlignment="1">
      <alignment/>
    </xf>
    <xf numFmtId="0" fontId="36" fillId="0" borderId="11" xfId="0" applyFont="1" applyBorder="1" applyAlignment="1">
      <alignment/>
    </xf>
    <xf numFmtId="0" fontId="36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1265"/>
  <sheetViews>
    <sheetView tabSelected="1" zoomScale="70" zoomScaleNormal="70" zoomScalePageLayoutView="0" workbookViewId="0" topLeftCell="A1">
      <selection activeCell="P5" sqref="P5"/>
    </sheetView>
  </sheetViews>
  <sheetFormatPr defaultColWidth="9.140625" defaultRowHeight="15"/>
  <cols>
    <col min="1" max="1" width="13.8515625" style="0" customWidth="1"/>
    <col min="2" max="2" width="7.421875" style="22" customWidth="1"/>
    <col min="3" max="3" width="7.421875" style="3" customWidth="1"/>
    <col min="4" max="4" width="8.140625" style="22" customWidth="1"/>
    <col min="5" max="5" width="7.57421875" style="22" customWidth="1"/>
    <col min="6" max="6" width="7.7109375" style="22" customWidth="1"/>
    <col min="7" max="7" width="10.421875" style="22" customWidth="1"/>
    <col min="8" max="8" width="7.57421875" style="22" customWidth="1"/>
    <col min="9" max="9" width="7.7109375" style="22" customWidth="1"/>
    <col min="10" max="10" width="7.8515625" style="22" customWidth="1"/>
    <col min="11" max="11" width="9.140625" style="4" customWidth="1"/>
    <col min="14" max="14" width="9.140625" style="1" customWidth="1"/>
    <col min="16" max="20" width="9.140625" style="1" customWidth="1"/>
    <col min="21" max="21" width="7.421875" style="1" customWidth="1"/>
    <col min="22" max="22" width="7.7109375" style="1" customWidth="1"/>
    <col min="23" max="23" width="9.140625" style="9" customWidth="1"/>
    <col min="24" max="24" width="9.00390625" style="1" customWidth="1"/>
    <col min="25" max="26" width="9.140625" style="1" customWidth="1"/>
    <col min="27" max="27" width="9.421875" style="0" customWidth="1"/>
    <col min="28" max="28" width="8.7109375" style="0" customWidth="1"/>
    <col min="32" max="32" width="9.140625" style="22" customWidth="1"/>
    <col min="33" max="33" width="9.140625" style="44" customWidth="1"/>
    <col min="34" max="34" width="9.140625" style="8" customWidth="1"/>
    <col min="36" max="36" width="9.140625" style="4" customWidth="1"/>
    <col min="37" max="37" width="9.140625" style="9" customWidth="1"/>
    <col min="38" max="38" width="9.140625" style="22" customWidth="1"/>
    <col min="39" max="39" width="9.140625" style="4" customWidth="1"/>
    <col min="40" max="98" width="9.140625" style="16" customWidth="1"/>
    <col min="99" max="173" width="9.140625" style="22" customWidth="1"/>
  </cols>
  <sheetData>
    <row r="1" spans="1:39" ht="20.25" customHeight="1">
      <c r="A1" s="9" t="s">
        <v>52</v>
      </c>
      <c r="B1" s="9"/>
      <c r="D1" s="198">
        <f>COUNTA(A4:A1264)</f>
        <v>1261</v>
      </c>
      <c r="E1" s="1"/>
      <c r="F1" s="1"/>
      <c r="G1" s="13"/>
      <c r="H1" s="13"/>
      <c r="I1" s="13"/>
      <c r="K1" s="58"/>
      <c r="L1" s="2"/>
      <c r="M1" s="13"/>
      <c r="N1" s="199" t="s">
        <v>53</v>
      </c>
      <c r="O1" s="62"/>
      <c r="W1" s="78"/>
      <c r="AA1" s="2"/>
      <c r="AB1" s="1"/>
      <c r="AC1" s="1"/>
      <c r="AD1" s="1"/>
      <c r="AE1" s="1"/>
      <c r="AF1" s="77"/>
      <c r="AG1" s="45"/>
      <c r="AI1" s="62"/>
      <c r="AJ1" s="7"/>
      <c r="AK1" s="78"/>
      <c r="AM1" s="9"/>
    </row>
    <row r="2" spans="1:39" ht="9.75" customHeight="1">
      <c r="A2" s="9"/>
      <c r="B2" s="9"/>
      <c r="D2" s="94"/>
      <c r="E2" s="82"/>
      <c r="F2" s="82"/>
      <c r="G2" s="95"/>
      <c r="H2" s="95"/>
      <c r="I2" s="95"/>
      <c r="K2" s="96"/>
      <c r="L2" s="94"/>
      <c r="M2" s="95"/>
      <c r="N2" s="82"/>
      <c r="O2" s="97"/>
      <c r="P2" s="82"/>
      <c r="Q2" s="82"/>
      <c r="R2" s="82"/>
      <c r="S2" s="82"/>
      <c r="T2" s="82"/>
      <c r="U2" s="82"/>
      <c r="V2" s="82"/>
      <c r="W2" s="81"/>
      <c r="X2" s="82"/>
      <c r="Y2" s="82"/>
      <c r="Z2" s="82"/>
      <c r="AA2" s="94"/>
      <c r="AB2" s="82"/>
      <c r="AC2" s="82"/>
      <c r="AD2" s="82"/>
      <c r="AE2" s="82"/>
      <c r="AF2" s="82"/>
      <c r="AG2" s="98"/>
      <c r="AI2" s="97"/>
      <c r="AJ2" s="99"/>
      <c r="AK2" s="81"/>
      <c r="AM2" s="11"/>
    </row>
    <row r="3" spans="1:98" s="84" customFormat="1" ht="61.5" customHeight="1" thickBot="1">
      <c r="A3" s="144" t="s">
        <v>9</v>
      </c>
      <c r="B3" s="144" t="s">
        <v>2</v>
      </c>
      <c r="C3" s="145" t="s">
        <v>3</v>
      </c>
      <c r="D3" s="146" t="s">
        <v>4</v>
      </c>
      <c r="E3" s="147" t="s">
        <v>5</v>
      </c>
      <c r="F3" s="148" t="s">
        <v>6</v>
      </c>
      <c r="G3" s="149" t="s">
        <v>10</v>
      </c>
      <c r="H3" s="149" t="s">
        <v>7</v>
      </c>
      <c r="I3" s="149" t="s">
        <v>8</v>
      </c>
      <c r="J3" s="150" t="s">
        <v>11</v>
      </c>
      <c r="K3" s="151" t="s">
        <v>25</v>
      </c>
      <c r="L3" s="152" t="s">
        <v>12</v>
      </c>
      <c r="M3" s="153" t="s">
        <v>24</v>
      </c>
      <c r="N3" s="154" t="s">
        <v>26</v>
      </c>
      <c r="O3" s="144" t="s">
        <v>27</v>
      </c>
      <c r="P3" s="154" t="s">
        <v>28</v>
      </c>
      <c r="Q3" s="154" t="s">
        <v>29</v>
      </c>
      <c r="R3" s="154" t="s">
        <v>30</v>
      </c>
      <c r="S3" s="154" t="s">
        <v>31</v>
      </c>
      <c r="T3" s="154" t="s">
        <v>32</v>
      </c>
      <c r="U3" s="154" t="s">
        <v>33</v>
      </c>
      <c r="V3" s="154" t="s">
        <v>34</v>
      </c>
      <c r="W3" s="155" t="s">
        <v>48</v>
      </c>
      <c r="X3" s="154" t="s">
        <v>35</v>
      </c>
      <c r="Y3" s="154" t="s">
        <v>36</v>
      </c>
      <c r="Z3" s="154" t="s">
        <v>37</v>
      </c>
      <c r="AA3" s="152" t="s">
        <v>38</v>
      </c>
      <c r="AB3" s="154" t="s">
        <v>39</v>
      </c>
      <c r="AC3" s="148" t="s">
        <v>40</v>
      </c>
      <c r="AD3" s="148" t="s">
        <v>41</v>
      </c>
      <c r="AE3" s="148" t="s">
        <v>47</v>
      </c>
      <c r="AF3" s="154" t="s">
        <v>42</v>
      </c>
      <c r="AG3" s="153" t="s">
        <v>43</v>
      </c>
      <c r="AH3" s="144" t="s">
        <v>44</v>
      </c>
      <c r="AI3" s="144" t="s">
        <v>45</v>
      </c>
      <c r="AJ3" s="156" t="s">
        <v>46</v>
      </c>
      <c r="AK3" s="155" t="s">
        <v>49</v>
      </c>
      <c r="AL3" s="144" t="s">
        <v>50</v>
      </c>
      <c r="AM3" s="157" t="s">
        <v>51</v>
      </c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</row>
    <row r="4" spans="1:174" s="114" customFormat="1" ht="14.25" thickTop="1">
      <c r="A4" s="158" t="s">
        <v>13</v>
      </c>
      <c r="B4" s="159">
        <v>2015</v>
      </c>
      <c r="C4" s="160">
        <v>10</v>
      </c>
      <c r="D4" s="161">
        <v>1010</v>
      </c>
      <c r="E4" s="161">
        <v>25</v>
      </c>
      <c r="F4" s="161">
        <v>0</v>
      </c>
      <c r="G4" s="161">
        <v>0</v>
      </c>
      <c r="H4" s="161">
        <v>0</v>
      </c>
      <c r="I4" s="162">
        <v>0</v>
      </c>
      <c r="J4" s="159">
        <v>0</v>
      </c>
      <c r="K4" s="163">
        <v>1035</v>
      </c>
      <c r="L4" s="164">
        <v>0</v>
      </c>
      <c r="M4" s="165">
        <v>0</v>
      </c>
      <c r="N4" s="166">
        <v>168</v>
      </c>
      <c r="O4" s="167">
        <v>261.21</v>
      </c>
      <c r="P4" s="166">
        <v>0</v>
      </c>
      <c r="Q4" s="166">
        <v>0</v>
      </c>
      <c r="R4" s="166">
        <v>0</v>
      </c>
      <c r="S4" s="166">
        <v>0</v>
      </c>
      <c r="T4" s="166">
        <v>615.29</v>
      </c>
      <c r="U4" s="166">
        <v>0</v>
      </c>
      <c r="V4" s="166">
        <v>0</v>
      </c>
      <c r="W4" s="168">
        <v>1044.5</v>
      </c>
      <c r="X4" s="166">
        <v>221.5</v>
      </c>
      <c r="Y4" s="166">
        <v>28.6</v>
      </c>
      <c r="Z4" s="166">
        <v>101.33</v>
      </c>
      <c r="AA4" s="169">
        <v>0</v>
      </c>
      <c r="AB4" s="166">
        <v>0</v>
      </c>
      <c r="AC4" s="166">
        <v>0</v>
      </c>
      <c r="AD4" s="166">
        <v>0</v>
      </c>
      <c r="AE4" s="166">
        <v>0</v>
      </c>
      <c r="AF4" s="166">
        <v>0</v>
      </c>
      <c r="AG4" s="170">
        <v>0</v>
      </c>
      <c r="AH4" s="159">
        <v>0</v>
      </c>
      <c r="AI4" s="167">
        <v>0</v>
      </c>
      <c r="AJ4" s="171">
        <v>351.43</v>
      </c>
      <c r="AK4" s="168">
        <v>2079.5</v>
      </c>
      <c r="AL4" s="159">
        <v>0</v>
      </c>
      <c r="AM4" s="172">
        <v>1728.07</v>
      </c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4"/>
      <c r="FM4" s="124"/>
      <c r="FN4" s="124"/>
      <c r="FO4" s="124"/>
      <c r="FP4" s="124"/>
      <c r="FQ4" s="124"/>
      <c r="FR4" s="124"/>
    </row>
    <row r="5" spans="1:98" s="116" customFormat="1" ht="13.5">
      <c r="A5" s="26" t="s">
        <v>13</v>
      </c>
      <c r="B5" s="26">
        <v>2015</v>
      </c>
      <c r="C5" s="173">
        <v>9</v>
      </c>
      <c r="D5" s="10">
        <v>1101.82</v>
      </c>
      <c r="E5" s="10">
        <v>25</v>
      </c>
      <c r="F5" s="10">
        <v>0</v>
      </c>
      <c r="G5" s="10">
        <v>0</v>
      </c>
      <c r="H5" s="10">
        <v>0</v>
      </c>
      <c r="I5" s="10">
        <v>0</v>
      </c>
      <c r="J5" s="26">
        <v>0</v>
      </c>
      <c r="K5" s="57">
        <v>1126.82</v>
      </c>
      <c r="L5" s="10">
        <v>0</v>
      </c>
      <c r="M5" s="10">
        <v>0</v>
      </c>
      <c r="N5" s="37">
        <v>139.86</v>
      </c>
      <c r="O5" s="26">
        <v>191.55</v>
      </c>
      <c r="P5" s="37">
        <v>0</v>
      </c>
      <c r="Q5" s="37">
        <v>0</v>
      </c>
      <c r="R5" s="174">
        <v>0</v>
      </c>
      <c r="S5" s="174">
        <v>0</v>
      </c>
      <c r="T5" s="174">
        <v>0</v>
      </c>
      <c r="U5" s="174">
        <v>0</v>
      </c>
      <c r="V5" s="37">
        <v>0</v>
      </c>
      <c r="W5" s="12">
        <v>331.41</v>
      </c>
      <c r="X5" s="174">
        <v>158.5</v>
      </c>
      <c r="Y5" s="174">
        <v>0</v>
      </c>
      <c r="Z5" s="37">
        <v>87.74</v>
      </c>
      <c r="AA5" s="26">
        <v>0</v>
      </c>
      <c r="AB5" s="26">
        <v>0</v>
      </c>
      <c r="AC5" s="10">
        <v>0</v>
      </c>
      <c r="AD5" s="10">
        <v>0</v>
      </c>
      <c r="AE5" s="10">
        <v>0</v>
      </c>
      <c r="AF5" s="10">
        <v>145.11</v>
      </c>
      <c r="AG5" s="10">
        <v>0</v>
      </c>
      <c r="AH5" s="26">
        <v>0</v>
      </c>
      <c r="AI5" s="26">
        <v>0</v>
      </c>
      <c r="AJ5" s="57">
        <v>391.35</v>
      </c>
      <c r="AK5" s="12">
        <v>1313.12</v>
      </c>
      <c r="AL5" s="26">
        <v>0</v>
      </c>
      <c r="AM5" s="57">
        <v>1066.88</v>
      </c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</row>
    <row r="6" spans="1:98" s="117" customFormat="1" ht="13.5">
      <c r="A6" s="6" t="s">
        <v>13</v>
      </c>
      <c r="B6" s="6">
        <v>2015</v>
      </c>
      <c r="C6" s="102">
        <v>9</v>
      </c>
      <c r="D6" s="5">
        <v>1469.09</v>
      </c>
      <c r="E6" s="5">
        <v>10</v>
      </c>
      <c r="F6" s="5">
        <v>0</v>
      </c>
      <c r="G6" s="5">
        <v>0</v>
      </c>
      <c r="H6" s="5">
        <v>0</v>
      </c>
      <c r="I6" s="5">
        <v>0</v>
      </c>
      <c r="J6" s="6">
        <v>0</v>
      </c>
      <c r="K6" s="38">
        <v>1479.09</v>
      </c>
      <c r="L6" s="5">
        <v>0</v>
      </c>
      <c r="M6" s="5">
        <v>108</v>
      </c>
      <c r="N6" s="42">
        <v>201.04</v>
      </c>
      <c r="O6" s="175">
        <v>313.45</v>
      </c>
      <c r="P6" s="42">
        <v>0</v>
      </c>
      <c r="Q6" s="42">
        <v>0</v>
      </c>
      <c r="R6" s="176">
        <v>0</v>
      </c>
      <c r="S6" s="176">
        <v>0</v>
      </c>
      <c r="T6" s="176">
        <v>417.93</v>
      </c>
      <c r="U6" s="176">
        <v>0</v>
      </c>
      <c r="V6" s="42">
        <v>0</v>
      </c>
      <c r="W6" s="23">
        <v>1040.42</v>
      </c>
      <c r="X6" s="176">
        <v>310</v>
      </c>
      <c r="Y6" s="176">
        <v>0</v>
      </c>
      <c r="Z6" s="42">
        <v>0</v>
      </c>
      <c r="AA6" s="177">
        <v>0</v>
      </c>
      <c r="AB6" s="177">
        <v>0</v>
      </c>
      <c r="AC6" s="5">
        <v>0</v>
      </c>
      <c r="AD6" s="5">
        <v>0</v>
      </c>
      <c r="AE6" s="5">
        <v>0</v>
      </c>
      <c r="AF6" s="5">
        <v>92.87</v>
      </c>
      <c r="AG6" s="5">
        <v>0</v>
      </c>
      <c r="AH6" s="6">
        <v>0</v>
      </c>
      <c r="AI6" s="6">
        <v>0</v>
      </c>
      <c r="AJ6" s="38">
        <v>402.87</v>
      </c>
      <c r="AK6" s="23">
        <v>2426.64</v>
      </c>
      <c r="AL6" s="6">
        <v>0</v>
      </c>
      <c r="AM6" s="38">
        <v>2116.64</v>
      </c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</row>
    <row r="7" spans="1:98" s="117" customFormat="1" ht="13.5">
      <c r="A7" s="6" t="s">
        <v>13</v>
      </c>
      <c r="B7" s="6">
        <v>2015</v>
      </c>
      <c r="C7" s="40">
        <v>9</v>
      </c>
      <c r="D7" s="5">
        <v>1560.91</v>
      </c>
      <c r="E7" s="5">
        <v>25</v>
      </c>
      <c r="F7" s="5">
        <v>0</v>
      </c>
      <c r="G7" s="5">
        <v>0</v>
      </c>
      <c r="H7" s="5">
        <v>0</v>
      </c>
      <c r="I7" s="5">
        <v>0</v>
      </c>
      <c r="J7" s="6">
        <v>0</v>
      </c>
      <c r="K7" s="38">
        <v>1585.91</v>
      </c>
      <c r="L7" s="5">
        <v>0</v>
      </c>
      <c r="M7" s="5">
        <v>81</v>
      </c>
      <c r="N7" s="18">
        <v>216.77</v>
      </c>
      <c r="O7" s="178">
        <v>417.93</v>
      </c>
      <c r="P7" s="18">
        <v>0</v>
      </c>
      <c r="Q7" s="18">
        <v>0</v>
      </c>
      <c r="R7" s="18">
        <v>0</v>
      </c>
      <c r="S7" s="18">
        <v>0</v>
      </c>
      <c r="T7" s="18">
        <v>822.3</v>
      </c>
      <c r="U7" s="18">
        <v>0</v>
      </c>
      <c r="V7" s="18">
        <v>0</v>
      </c>
      <c r="W7" s="179">
        <v>1598</v>
      </c>
      <c r="X7" s="18">
        <v>375.5</v>
      </c>
      <c r="Y7" s="18">
        <v>41.5</v>
      </c>
      <c r="Z7" s="18">
        <v>129.03</v>
      </c>
      <c r="AA7" s="6">
        <v>0</v>
      </c>
      <c r="AB7" s="6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6">
        <v>0</v>
      </c>
      <c r="AI7" s="6">
        <v>0</v>
      </c>
      <c r="AJ7" s="38">
        <v>545.03</v>
      </c>
      <c r="AK7" s="23">
        <v>3183.91</v>
      </c>
      <c r="AL7" s="6">
        <v>0</v>
      </c>
      <c r="AM7" s="38">
        <v>2637.88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</row>
    <row r="8" spans="1:98" s="117" customFormat="1" ht="13.5">
      <c r="A8" s="6" t="s">
        <v>14</v>
      </c>
      <c r="B8" s="6">
        <v>2015</v>
      </c>
      <c r="C8" s="40">
        <v>7</v>
      </c>
      <c r="D8" s="5">
        <v>1680</v>
      </c>
      <c r="E8" s="5">
        <v>30</v>
      </c>
      <c r="F8" s="5">
        <v>0</v>
      </c>
      <c r="G8" s="5">
        <v>0</v>
      </c>
      <c r="H8" s="5">
        <v>0</v>
      </c>
      <c r="I8" s="5">
        <v>0</v>
      </c>
      <c r="J8" s="6">
        <v>0</v>
      </c>
      <c r="K8" s="38">
        <v>1710</v>
      </c>
      <c r="L8" s="5">
        <v>22.67</v>
      </c>
      <c r="M8" s="5">
        <v>0</v>
      </c>
      <c r="N8" s="18">
        <v>0</v>
      </c>
      <c r="O8" s="6">
        <v>241.38</v>
      </c>
      <c r="P8" s="18">
        <v>0</v>
      </c>
      <c r="Q8" s="18">
        <v>0</v>
      </c>
      <c r="R8" s="18">
        <v>0</v>
      </c>
      <c r="S8" s="18">
        <v>0</v>
      </c>
      <c r="T8" s="18">
        <v>321.84</v>
      </c>
      <c r="U8" s="18">
        <v>0</v>
      </c>
      <c r="V8" s="18">
        <v>0</v>
      </c>
      <c r="W8" s="16">
        <v>585.89</v>
      </c>
      <c r="X8" s="18">
        <v>0</v>
      </c>
      <c r="Y8" s="18">
        <v>261.68</v>
      </c>
      <c r="Z8" s="18">
        <v>60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38">
        <v>321.68</v>
      </c>
      <c r="AK8" s="23">
        <v>2034.21</v>
      </c>
      <c r="AL8" s="6">
        <v>0</v>
      </c>
      <c r="AM8" s="38">
        <v>1974.21</v>
      </c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</row>
    <row r="9" spans="1:98" s="117" customFormat="1" ht="13.5">
      <c r="A9" s="6" t="s">
        <v>13</v>
      </c>
      <c r="B9" s="6">
        <v>2015</v>
      </c>
      <c r="C9" s="102">
        <v>9</v>
      </c>
      <c r="D9" s="5">
        <v>1744.54</v>
      </c>
      <c r="E9" s="5">
        <v>10</v>
      </c>
      <c r="F9" s="5">
        <v>0</v>
      </c>
      <c r="G9" s="6">
        <v>0</v>
      </c>
      <c r="H9" s="6">
        <v>0</v>
      </c>
      <c r="I9" s="6">
        <v>0</v>
      </c>
      <c r="J9" s="6">
        <v>0</v>
      </c>
      <c r="K9" s="38">
        <v>1754.54</v>
      </c>
      <c r="L9" s="5">
        <v>0</v>
      </c>
      <c r="M9" s="5">
        <v>153</v>
      </c>
      <c r="N9" s="18">
        <v>234.84</v>
      </c>
      <c r="O9" s="6">
        <v>426.64</v>
      </c>
      <c r="P9" s="18">
        <v>0</v>
      </c>
      <c r="Q9" s="18">
        <v>0</v>
      </c>
      <c r="R9" s="17">
        <v>0</v>
      </c>
      <c r="S9" s="17">
        <v>0</v>
      </c>
      <c r="T9" s="17">
        <v>940.34</v>
      </c>
      <c r="U9" s="17">
        <v>0</v>
      </c>
      <c r="V9" s="18">
        <v>0</v>
      </c>
      <c r="W9" s="23">
        <v>1754.82</v>
      </c>
      <c r="X9" s="17">
        <v>486.1</v>
      </c>
      <c r="Y9" s="17">
        <v>10</v>
      </c>
      <c r="Z9" s="18">
        <v>139.35</v>
      </c>
      <c r="AA9" s="6">
        <v>0</v>
      </c>
      <c r="AB9" s="6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6">
        <v>0</v>
      </c>
      <c r="AI9" s="6">
        <v>0</v>
      </c>
      <c r="AJ9" s="38">
        <v>635.45</v>
      </c>
      <c r="AK9" s="23">
        <v>3509.36</v>
      </c>
      <c r="AL9" s="6">
        <v>0</v>
      </c>
      <c r="AM9" s="38">
        <v>2873.91</v>
      </c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</row>
    <row r="10" spans="1:98" s="117" customFormat="1" ht="13.5">
      <c r="A10" s="6" t="s">
        <v>13</v>
      </c>
      <c r="B10" s="6">
        <v>2015</v>
      </c>
      <c r="C10" s="102">
        <v>9</v>
      </c>
      <c r="D10" s="5">
        <v>1744.54</v>
      </c>
      <c r="E10" s="5">
        <v>10</v>
      </c>
      <c r="F10" s="5">
        <v>0</v>
      </c>
      <c r="G10" s="5">
        <v>0</v>
      </c>
      <c r="H10" s="5">
        <v>0</v>
      </c>
      <c r="I10" s="5">
        <v>0</v>
      </c>
      <c r="J10" s="6">
        <v>0</v>
      </c>
      <c r="K10" s="38">
        <v>1754.54</v>
      </c>
      <c r="L10" s="5">
        <v>0</v>
      </c>
      <c r="M10" s="5">
        <v>162</v>
      </c>
      <c r="N10" s="18">
        <v>234.84</v>
      </c>
      <c r="O10" s="6">
        <v>435.34</v>
      </c>
      <c r="P10" s="18">
        <v>0</v>
      </c>
      <c r="Q10" s="18">
        <v>0</v>
      </c>
      <c r="R10" s="17">
        <v>0</v>
      </c>
      <c r="S10" s="17">
        <v>0</v>
      </c>
      <c r="T10" s="17">
        <v>940.34</v>
      </c>
      <c r="U10" s="17">
        <v>0</v>
      </c>
      <c r="V10" s="18">
        <v>0</v>
      </c>
      <c r="W10" s="23">
        <v>1772.52</v>
      </c>
      <c r="X10" s="17">
        <v>534</v>
      </c>
      <c r="Y10" s="17">
        <v>0</v>
      </c>
      <c r="Z10" s="18">
        <v>139.35</v>
      </c>
      <c r="AA10" s="6">
        <v>0</v>
      </c>
      <c r="AB10" s="6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6">
        <v>0</v>
      </c>
      <c r="AI10" s="6">
        <v>0</v>
      </c>
      <c r="AJ10" s="38">
        <v>673.35</v>
      </c>
      <c r="AK10" s="23">
        <v>3527.06</v>
      </c>
      <c r="AL10" s="6">
        <v>0</v>
      </c>
      <c r="AM10" s="38">
        <v>2853.71</v>
      </c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</row>
    <row r="11" spans="1:98" s="117" customFormat="1" ht="13.5">
      <c r="A11" s="6" t="s">
        <v>13</v>
      </c>
      <c r="B11" s="6">
        <v>2015</v>
      </c>
      <c r="C11" s="102">
        <v>9</v>
      </c>
      <c r="D11" s="5">
        <v>1744.54</v>
      </c>
      <c r="E11" s="5">
        <v>20</v>
      </c>
      <c r="F11" s="5">
        <v>0</v>
      </c>
      <c r="G11" s="5">
        <v>0</v>
      </c>
      <c r="H11" s="5">
        <v>0</v>
      </c>
      <c r="I11" s="5">
        <v>0</v>
      </c>
      <c r="J11" s="6">
        <v>0</v>
      </c>
      <c r="K11" s="38">
        <v>1764.54</v>
      </c>
      <c r="L11" s="5">
        <v>0</v>
      </c>
      <c r="M11" s="5">
        <v>135</v>
      </c>
      <c r="N11" s="18">
        <v>227.26</v>
      </c>
      <c r="O11" s="6">
        <v>426.64</v>
      </c>
      <c r="P11" s="18">
        <v>0</v>
      </c>
      <c r="Q11" s="18">
        <v>0</v>
      </c>
      <c r="R11" s="17">
        <v>0</v>
      </c>
      <c r="S11" s="17">
        <v>0</v>
      </c>
      <c r="T11" s="17">
        <v>882.3</v>
      </c>
      <c r="U11" s="17">
        <v>0</v>
      </c>
      <c r="V11" s="18">
        <v>0</v>
      </c>
      <c r="W11" s="23">
        <v>1671.2</v>
      </c>
      <c r="X11" s="17">
        <v>518.5</v>
      </c>
      <c r="Y11" s="17">
        <v>2</v>
      </c>
      <c r="Z11" s="18">
        <v>139.35</v>
      </c>
      <c r="AA11" s="6">
        <v>0</v>
      </c>
      <c r="AB11" s="6">
        <v>0</v>
      </c>
      <c r="AC11" s="5">
        <v>0</v>
      </c>
      <c r="AD11" s="5">
        <v>91.82</v>
      </c>
      <c r="AE11" s="5">
        <v>0</v>
      </c>
      <c r="AF11" s="5">
        <v>92.87</v>
      </c>
      <c r="AG11" s="5">
        <v>0</v>
      </c>
      <c r="AH11" s="6">
        <v>0</v>
      </c>
      <c r="AI11" s="6">
        <v>0</v>
      </c>
      <c r="AJ11" s="38">
        <v>844.54</v>
      </c>
      <c r="AK11" s="23">
        <v>3251.05</v>
      </c>
      <c r="AL11" s="6">
        <v>0</v>
      </c>
      <c r="AM11" s="38">
        <v>2591.2</v>
      </c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</row>
    <row r="12" spans="1:98" s="117" customFormat="1" ht="13.5">
      <c r="A12" s="6" t="s">
        <v>13</v>
      </c>
      <c r="B12" s="6">
        <v>2015</v>
      </c>
      <c r="C12" s="40">
        <v>9</v>
      </c>
      <c r="D12" s="5">
        <v>1744.54</v>
      </c>
      <c r="E12" s="5">
        <v>10</v>
      </c>
      <c r="F12" s="5">
        <v>0</v>
      </c>
      <c r="G12" s="5">
        <v>0</v>
      </c>
      <c r="H12" s="5">
        <v>0</v>
      </c>
      <c r="I12" s="5">
        <v>0</v>
      </c>
      <c r="J12" s="6">
        <v>0</v>
      </c>
      <c r="K12" s="38">
        <v>1754.54</v>
      </c>
      <c r="L12" s="5">
        <v>0</v>
      </c>
      <c r="M12" s="5">
        <v>0</v>
      </c>
      <c r="N12" s="18">
        <v>234.84</v>
      </c>
      <c r="O12" s="6">
        <v>531.12</v>
      </c>
      <c r="P12" s="18">
        <v>0</v>
      </c>
      <c r="Q12" s="18">
        <v>0</v>
      </c>
      <c r="R12" s="17">
        <v>0</v>
      </c>
      <c r="S12" s="17">
        <v>0</v>
      </c>
      <c r="T12" s="17">
        <v>963.56</v>
      </c>
      <c r="U12" s="17">
        <v>0</v>
      </c>
      <c r="V12" s="18">
        <v>0</v>
      </c>
      <c r="W12" s="23">
        <v>1729.52</v>
      </c>
      <c r="X12" s="17">
        <v>476</v>
      </c>
      <c r="Y12" s="17">
        <v>0</v>
      </c>
      <c r="Z12" s="18">
        <v>139.35</v>
      </c>
      <c r="AA12" s="6">
        <v>0</v>
      </c>
      <c r="AB12" s="6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6">
        <v>0</v>
      </c>
      <c r="AI12" s="6">
        <v>0</v>
      </c>
      <c r="AJ12" s="38">
        <v>615.35</v>
      </c>
      <c r="AK12" s="23">
        <v>3484.06</v>
      </c>
      <c r="AL12" s="6">
        <v>0</v>
      </c>
      <c r="AM12" s="38">
        <v>2868.71</v>
      </c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</row>
    <row r="13" spans="1:98" s="117" customFormat="1" ht="13.5">
      <c r="A13" s="6" t="s">
        <v>13</v>
      </c>
      <c r="B13" s="6">
        <v>2015</v>
      </c>
      <c r="C13" s="40">
        <v>9</v>
      </c>
      <c r="D13" s="5">
        <v>1744.55</v>
      </c>
      <c r="E13" s="5">
        <v>25</v>
      </c>
      <c r="F13" s="5">
        <v>0</v>
      </c>
      <c r="G13" s="5">
        <v>0</v>
      </c>
      <c r="H13" s="5">
        <v>0</v>
      </c>
      <c r="I13" s="5">
        <v>0</v>
      </c>
      <c r="J13" s="6">
        <v>0</v>
      </c>
      <c r="K13" s="38">
        <v>1769.55</v>
      </c>
      <c r="L13" s="5">
        <v>0</v>
      </c>
      <c r="M13" s="5">
        <v>108</v>
      </c>
      <c r="N13" s="18">
        <v>243.87</v>
      </c>
      <c r="O13" s="6">
        <v>557.24</v>
      </c>
      <c r="P13" s="18">
        <v>0</v>
      </c>
      <c r="Q13" s="18">
        <v>0</v>
      </c>
      <c r="R13" s="18">
        <v>0</v>
      </c>
      <c r="S13" s="18">
        <v>0</v>
      </c>
      <c r="T13" s="18">
        <v>1033.22</v>
      </c>
      <c r="U13" s="18">
        <v>0</v>
      </c>
      <c r="V13" s="18">
        <v>0</v>
      </c>
      <c r="W13" s="23">
        <v>1942.33</v>
      </c>
      <c r="X13" s="18">
        <v>368</v>
      </c>
      <c r="Y13" s="18">
        <v>26.9</v>
      </c>
      <c r="Z13" s="18">
        <v>118.38</v>
      </c>
      <c r="AA13" s="6">
        <v>0</v>
      </c>
      <c r="AB13" s="6">
        <v>0</v>
      </c>
      <c r="AC13" s="5">
        <v>0</v>
      </c>
      <c r="AD13" s="5">
        <v>0</v>
      </c>
      <c r="AE13" s="5">
        <v>0</v>
      </c>
      <c r="AF13" s="5">
        <v>5.57</v>
      </c>
      <c r="AG13" s="5">
        <v>0</v>
      </c>
      <c r="AH13" s="6">
        <v>0</v>
      </c>
      <c r="AI13" s="6">
        <v>0</v>
      </c>
      <c r="AJ13" s="38">
        <v>518.85</v>
      </c>
      <c r="AK13" s="23">
        <v>3706.31</v>
      </c>
      <c r="AL13" s="6">
        <v>6.19</v>
      </c>
      <c r="AM13" s="38">
        <v>3186.84</v>
      </c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</row>
    <row r="14" spans="1:98" s="117" customFormat="1" ht="13.5">
      <c r="A14" s="16" t="s">
        <v>13</v>
      </c>
      <c r="B14" s="6">
        <v>2015</v>
      </c>
      <c r="C14" s="40">
        <v>10</v>
      </c>
      <c r="D14" s="5">
        <v>1818</v>
      </c>
      <c r="E14" s="5">
        <v>30</v>
      </c>
      <c r="F14" s="5">
        <v>0</v>
      </c>
      <c r="G14" s="5">
        <v>0</v>
      </c>
      <c r="H14" s="5">
        <v>0</v>
      </c>
      <c r="I14" s="5">
        <v>0</v>
      </c>
      <c r="J14" s="6">
        <v>0</v>
      </c>
      <c r="K14" s="38">
        <v>1848</v>
      </c>
      <c r="L14" s="5">
        <v>0</v>
      </c>
      <c r="M14" s="5">
        <v>144</v>
      </c>
      <c r="N14" s="18">
        <v>252</v>
      </c>
      <c r="O14" s="6">
        <v>356.98</v>
      </c>
      <c r="P14" s="18">
        <v>0</v>
      </c>
      <c r="Q14" s="18">
        <v>0</v>
      </c>
      <c r="R14" s="18">
        <v>0</v>
      </c>
      <c r="S14" s="18">
        <v>0</v>
      </c>
      <c r="T14" s="18">
        <v>940.34</v>
      </c>
      <c r="U14" s="18">
        <v>0</v>
      </c>
      <c r="V14" s="18">
        <v>0</v>
      </c>
      <c r="W14" s="23">
        <f>SUM(L14:V14)</f>
        <v>1693.3200000000002</v>
      </c>
      <c r="X14" s="18">
        <v>36.5</v>
      </c>
      <c r="Y14" s="18">
        <v>16.7</v>
      </c>
      <c r="Z14" s="18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38">
        <f>SUM(X14:AI14)</f>
        <v>53.2</v>
      </c>
      <c r="AK14" s="23">
        <v>3541.32</v>
      </c>
      <c r="AL14" s="6">
        <v>1.24</v>
      </c>
      <c r="AM14" s="38">
        <v>3486.88</v>
      </c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</row>
    <row r="15" spans="1:174" s="117" customFormat="1" ht="13.5">
      <c r="A15" s="6" t="s">
        <v>13</v>
      </c>
      <c r="B15" s="6">
        <v>2015</v>
      </c>
      <c r="C15" s="102">
        <v>9</v>
      </c>
      <c r="D15" s="5">
        <v>1836.36</v>
      </c>
      <c r="E15" s="5">
        <v>300</v>
      </c>
      <c r="F15" s="5">
        <v>45.45</v>
      </c>
      <c r="G15" s="5">
        <v>0</v>
      </c>
      <c r="H15" s="5">
        <v>0</v>
      </c>
      <c r="I15" s="5">
        <v>0</v>
      </c>
      <c r="J15" s="6">
        <v>0</v>
      </c>
      <c r="K15" s="38">
        <v>2181.81</v>
      </c>
      <c r="L15" s="5">
        <v>0</v>
      </c>
      <c r="M15" s="5">
        <v>171</v>
      </c>
      <c r="N15" s="18">
        <v>261.94</v>
      </c>
      <c r="O15" s="6">
        <v>565.95</v>
      </c>
      <c r="P15" s="18">
        <v>0</v>
      </c>
      <c r="Q15" s="18">
        <v>0</v>
      </c>
      <c r="R15" s="17">
        <v>0</v>
      </c>
      <c r="S15" s="17">
        <v>162</v>
      </c>
      <c r="T15" s="17">
        <v>742.99</v>
      </c>
      <c r="U15" s="17">
        <v>0</v>
      </c>
      <c r="V15" s="18">
        <v>0</v>
      </c>
      <c r="W15" s="23">
        <v>1903.88</v>
      </c>
      <c r="X15" s="17">
        <v>170</v>
      </c>
      <c r="Y15" s="17">
        <v>0</v>
      </c>
      <c r="Z15" s="18">
        <v>134.19</v>
      </c>
      <c r="AA15" s="6">
        <v>0</v>
      </c>
      <c r="AB15" s="6">
        <v>0</v>
      </c>
      <c r="AC15" s="5">
        <v>0</v>
      </c>
      <c r="AD15" s="5">
        <v>421.82</v>
      </c>
      <c r="AE15" s="5">
        <v>0</v>
      </c>
      <c r="AF15" s="5">
        <v>7.2</v>
      </c>
      <c r="AG15" s="5">
        <v>15</v>
      </c>
      <c r="AH15" s="6">
        <v>0</v>
      </c>
      <c r="AI15" s="6">
        <v>0</v>
      </c>
      <c r="AJ15" s="38">
        <v>748.21</v>
      </c>
      <c r="AK15" s="23">
        <v>3656.67</v>
      </c>
      <c r="AL15" s="6">
        <v>4.7</v>
      </c>
      <c r="AM15" s="38">
        <v>3332.78</v>
      </c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</row>
    <row r="16" spans="1:174" s="117" customFormat="1" ht="13.5">
      <c r="A16" s="6" t="s">
        <v>13</v>
      </c>
      <c r="B16" s="6">
        <v>2015</v>
      </c>
      <c r="C16" s="102">
        <v>9</v>
      </c>
      <c r="D16" s="5">
        <v>1836.36</v>
      </c>
      <c r="E16" s="5">
        <v>10</v>
      </c>
      <c r="F16" s="5">
        <v>0</v>
      </c>
      <c r="G16" s="5">
        <v>0</v>
      </c>
      <c r="H16" s="5">
        <v>0</v>
      </c>
      <c r="I16" s="5">
        <v>0</v>
      </c>
      <c r="J16" s="6">
        <v>0</v>
      </c>
      <c r="K16" s="38">
        <v>1846.36</v>
      </c>
      <c r="L16" s="5">
        <v>0</v>
      </c>
      <c r="M16" s="5">
        <v>0</v>
      </c>
      <c r="N16" s="18">
        <v>261.94</v>
      </c>
      <c r="O16" s="6">
        <v>539.83</v>
      </c>
      <c r="P16" s="18">
        <v>0</v>
      </c>
      <c r="Q16" s="18">
        <v>0</v>
      </c>
      <c r="R16" s="17">
        <v>0</v>
      </c>
      <c r="S16" s="17">
        <v>0</v>
      </c>
      <c r="T16" s="17">
        <v>1021.61</v>
      </c>
      <c r="U16" s="17">
        <v>0</v>
      </c>
      <c r="V16" s="18">
        <v>0</v>
      </c>
      <c r="W16" s="23">
        <v>1823.38</v>
      </c>
      <c r="X16" s="17">
        <v>460</v>
      </c>
      <c r="Y16" s="17">
        <v>0.6</v>
      </c>
      <c r="Z16" s="18">
        <v>154.84</v>
      </c>
      <c r="AA16" s="6">
        <v>0</v>
      </c>
      <c r="AB16" s="6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6">
        <v>0</v>
      </c>
      <c r="AI16" s="6">
        <v>0</v>
      </c>
      <c r="AJ16" s="38">
        <v>615.44</v>
      </c>
      <c r="AK16" s="23">
        <v>3669.74</v>
      </c>
      <c r="AL16" s="6">
        <v>5.09</v>
      </c>
      <c r="AM16" s="38">
        <v>3049.21</v>
      </c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</row>
    <row r="17" spans="1:174" s="117" customFormat="1" ht="13.5">
      <c r="A17" s="16" t="s">
        <v>13</v>
      </c>
      <c r="B17" s="6">
        <v>2015</v>
      </c>
      <c r="C17" s="40">
        <v>10</v>
      </c>
      <c r="D17" s="5">
        <v>1919</v>
      </c>
      <c r="E17" s="5">
        <v>20</v>
      </c>
      <c r="F17" s="5">
        <v>0</v>
      </c>
      <c r="G17" s="5">
        <v>0</v>
      </c>
      <c r="H17" s="5">
        <v>0</v>
      </c>
      <c r="I17" s="5">
        <v>0</v>
      </c>
      <c r="J17" s="6">
        <v>0</v>
      </c>
      <c r="K17" s="38">
        <v>1939</v>
      </c>
      <c r="L17" s="5">
        <v>0</v>
      </c>
      <c r="M17" s="5">
        <v>0</v>
      </c>
      <c r="N17" s="18">
        <v>261.33</v>
      </c>
      <c r="O17" s="6">
        <v>113.19</v>
      </c>
      <c r="P17" s="18">
        <v>0</v>
      </c>
      <c r="Q17" s="18">
        <v>0</v>
      </c>
      <c r="R17" s="18">
        <v>0</v>
      </c>
      <c r="S17" s="18">
        <v>0</v>
      </c>
      <c r="T17" s="18">
        <v>998.39</v>
      </c>
      <c r="U17" s="18">
        <v>0</v>
      </c>
      <c r="V17" s="18">
        <v>0</v>
      </c>
      <c r="W17" s="23">
        <v>1372.91</v>
      </c>
      <c r="X17" s="18">
        <v>335</v>
      </c>
      <c r="Y17" s="18">
        <v>0</v>
      </c>
      <c r="Z17" s="18">
        <v>160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38">
        <v>495</v>
      </c>
      <c r="AK17" s="23">
        <v>3311.91</v>
      </c>
      <c r="AL17" s="6">
        <v>0</v>
      </c>
      <c r="AM17" s="38">
        <v>2816.91</v>
      </c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</row>
    <row r="18" spans="1:174" s="117" customFormat="1" ht="13.5">
      <c r="A18" s="6" t="s">
        <v>13</v>
      </c>
      <c r="B18" s="6">
        <v>2015</v>
      </c>
      <c r="C18" s="102">
        <v>9</v>
      </c>
      <c r="D18" s="5">
        <v>1928.19</v>
      </c>
      <c r="E18" s="5">
        <v>20</v>
      </c>
      <c r="F18" s="5">
        <v>0</v>
      </c>
      <c r="G18" s="6">
        <v>0</v>
      </c>
      <c r="H18" s="6">
        <v>0</v>
      </c>
      <c r="I18" s="6">
        <v>0</v>
      </c>
      <c r="J18" s="6">
        <v>0</v>
      </c>
      <c r="K18" s="38">
        <v>1948.19</v>
      </c>
      <c r="L18" s="5">
        <v>0</v>
      </c>
      <c r="M18" s="5">
        <v>126</v>
      </c>
      <c r="N18" s="18">
        <v>262.23</v>
      </c>
      <c r="O18" s="6">
        <v>539.83</v>
      </c>
      <c r="P18" s="18">
        <v>0</v>
      </c>
      <c r="Q18" s="18">
        <v>0</v>
      </c>
      <c r="R18" s="17">
        <v>0</v>
      </c>
      <c r="S18" s="17">
        <v>0</v>
      </c>
      <c r="T18" s="17">
        <v>963.56</v>
      </c>
      <c r="U18" s="17">
        <v>0</v>
      </c>
      <c r="V18" s="18">
        <v>0</v>
      </c>
      <c r="W18" s="23">
        <v>1891.62</v>
      </c>
      <c r="X18" s="17">
        <v>316.5</v>
      </c>
      <c r="Y18" s="17">
        <v>25.3</v>
      </c>
      <c r="Z18" s="18">
        <v>160</v>
      </c>
      <c r="AA18" s="6">
        <v>0</v>
      </c>
      <c r="AB18" s="6">
        <v>0</v>
      </c>
      <c r="AC18" s="5">
        <v>15.09</v>
      </c>
      <c r="AD18" s="5">
        <v>0</v>
      </c>
      <c r="AE18" s="5">
        <v>0</v>
      </c>
      <c r="AF18" s="5">
        <v>92.87</v>
      </c>
      <c r="AG18" s="5">
        <v>0</v>
      </c>
      <c r="AH18" s="6">
        <v>0</v>
      </c>
      <c r="AI18" s="6">
        <v>0</v>
      </c>
      <c r="AJ18" s="38">
        <v>609.76</v>
      </c>
      <c r="AK18" s="23">
        <v>3731.85</v>
      </c>
      <c r="AL18" s="6">
        <v>6.96</v>
      </c>
      <c r="AM18" s="38">
        <v>3223.09</v>
      </c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</row>
    <row r="19" spans="1:174" s="117" customFormat="1" ht="13.5">
      <c r="A19" s="6" t="s">
        <v>13</v>
      </c>
      <c r="B19" s="6">
        <v>2015</v>
      </c>
      <c r="C19" s="102">
        <v>9</v>
      </c>
      <c r="D19" s="5">
        <v>1928.19</v>
      </c>
      <c r="E19" s="5">
        <v>0</v>
      </c>
      <c r="F19" s="5">
        <v>0</v>
      </c>
      <c r="G19" s="6">
        <v>0</v>
      </c>
      <c r="H19" s="6">
        <v>0</v>
      </c>
      <c r="I19" s="6">
        <v>0</v>
      </c>
      <c r="J19" s="6">
        <v>0</v>
      </c>
      <c r="K19" s="38">
        <v>1928.19</v>
      </c>
      <c r="L19" s="5">
        <v>0</v>
      </c>
      <c r="M19" s="5">
        <v>153</v>
      </c>
      <c r="N19" s="18">
        <v>262.23</v>
      </c>
      <c r="O19" s="6">
        <v>400.52</v>
      </c>
      <c r="P19" s="18">
        <v>0</v>
      </c>
      <c r="Q19" s="18">
        <v>0</v>
      </c>
      <c r="R19" s="17">
        <v>0</v>
      </c>
      <c r="S19" s="17">
        <v>0</v>
      </c>
      <c r="T19" s="17">
        <v>1091.26</v>
      </c>
      <c r="U19" s="17">
        <v>0</v>
      </c>
      <c r="V19" s="18">
        <v>0</v>
      </c>
      <c r="W19" s="23">
        <v>1907.01</v>
      </c>
      <c r="X19" s="17">
        <v>353.5</v>
      </c>
      <c r="Y19" s="17">
        <v>0</v>
      </c>
      <c r="Z19" s="18">
        <v>0</v>
      </c>
      <c r="AA19" s="6">
        <v>0</v>
      </c>
      <c r="AB19" s="6">
        <v>0</v>
      </c>
      <c r="AC19" s="5">
        <v>0</v>
      </c>
      <c r="AD19" s="5">
        <v>183.64</v>
      </c>
      <c r="AE19" s="5">
        <v>0</v>
      </c>
      <c r="AF19" s="5">
        <v>296.03</v>
      </c>
      <c r="AG19" s="5">
        <v>0</v>
      </c>
      <c r="AH19" s="6">
        <v>0</v>
      </c>
      <c r="AI19" s="6">
        <v>0</v>
      </c>
      <c r="AJ19" s="38">
        <v>833.17</v>
      </c>
      <c r="AK19" s="23">
        <v>3355.53</v>
      </c>
      <c r="AL19" s="6">
        <v>0</v>
      </c>
      <c r="AM19" s="38">
        <v>3002.03</v>
      </c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</row>
    <row r="20" spans="1:174" s="117" customFormat="1" ht="13.5">
      <c r="A20" s="6" t="s">
        <v>13</v>
      </c>
      <c r="B20" s="6">
        <v>2015</v>
      </c>
      <c r="C20" s="102">
        <v>9</v>
      </c>
      <c r="D20" s="5">
        <v>1928.19</v>
      </c>
      <c r="E20" s="5">
        <v>0</v>
      </c>
      <c r="F20" s="5">
        <v>0</v>
      </c>
      <c r="G20" s="6">
        <v>0</v>
      </c>
      <c r="H20" s="6">
        <v>0</v>
      </c>
      <c r="I20" s="6">
        <v>0</v>
      </c>
      <c r="J20" s="6">
        <v>0</v>
      </c>
      <c r="K20" s="38">
        <v>1928.19</v>
      </c>
      <c r="L20" s="5">
        <v>0</v>
      </c>
      <c r="M20" s="5">
        <v>162</v>
      </c>
      <c r="N20" s="18">
        <v>262.23</v>
      </c>
      <c r="O20" s="6">
        <v>313.45</v>
      </c>
      <c r="P20" s="18">
        <v>0</v>
      </c>
      <c r="Q20" s="18">
        <v>0</v>
      </c>
      <c r="R20" s="17">
        <v>0</v>
      </c>
      <c r="S20" s="17">
        <v>0</v>
      </c>
      <c r="T20" s="17">
        <v>1102.87</v>
      </c>
      <c r="U20" s="17">
        <v>0</v>
      </c>
      <c r="V20" s="18">
        <v>0</v>
      </c>
      <c r="W20" s="23">
        <v>1840.55</v>
      </c>
      <c r="X20" s="17">
        <v>407.5</v>
      </c>
      <c r="Y20" s="17">
        <v>6</v>
      </c>
      <c r="Z20" s="18">
        <v>0</v>
      </c>
      <c r="AA20" s="6">
        <v>0</v>
      </c>
      <c r="AB20" s="6">
        <v>0</v>
      </c>
      <c r="AC20" s="5">
        <v>0</v>
      </c>
      <c r="AD20" s="5">
        <v>91.82</v>
      </c>
      <c r="AE20" s="5">
        <v>0</v>
      </c>
      <c r="AF20" s="5">
        <v>145.11</v>
      </c>
      <c r="AG20" s="5">
        <v>0</v>
      </c>
      <c r="AH20" s="6">
        <v>0</v>
      </c>
      <c r="AI20" s="6">
        <v>0</v>
      </c>
      <c r="AJ20" s="38">
        <v>650.43</v>
      </c>
      <c r="AK20" s="23">
        <v>3118.31</v>
      </c>
      <c r="AL20" s="6">
        <v>0</v>
      </c>
      <c r="AM20" s="38">
        <v>3118.31</v>
      </c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</row>
    <row r="21" spans="1:174" s="117" customFormat="1" ht="13.5">
      <c r="A21" s="6" t="s">
        <v>13</v>
      </c>
      <c r="B21" s="6">
        <v>2015</v>
      </c>
      <c r="C21" s="40">
        <v>9</v>
      </c>
      <c r="D21" s="5">
        <v>1968.19</v>
      </c>
      <c r="E21" s="5">
        <v>40</v>
      </c>
      <c r="F21" s="5">
        <v>0</v>
      </c>
      <c r="G21" s="5">
        <v>0</v>
      </c>
      <c r="H21" s="5">
        <v>0</v>
      </c>
      <c r="I21" s="5">
        <v>0</v>
      </c>
      <c r="J21" s="6">
        <v>0</v>
      </c>
      <c r="K21" s="38">
        <v>1968.19</v>
      </c>
      <c r="L21" s="5">
        <v>0</v>
      </c>
      <c r="M21" s="5">
        <v>9</v>
      </c>
      <c r="N21" s="18">
        <v>270.97</v>
      </c>
      <c r="O21" s="6">
        <v>452.76</v>
      </c>
      <c r="P21" s="18">
        <v>0</v>
      </c>
      <c r="Q21" s="18">
        <v>0</v>
      </c>
      <c r="R21" s="17">
        <v>0</v>
      </c>
      <c r="S21" s="17">
        <v>0</v>
      </c>
      <c r="T21" s="17">
        <v>917.13</v>
      </c>
      <c r="U21" s="17">
        <v>0</v>
      </c>
      <c r="V21" s="18">
        <v>0</v>
      </c>
      <c r="W21" s="23">
        <v>1649.86</v>
      </c>
      <c r="X21" s="17">
        <v>416</v>
      </c>
      <c r="Y21" s="17">
        <v>0</v>
      </c>
      <c r="Z21" s="18">
        <v>160</v>
      </c>
      <c r="AA21" s="6">
        <v>0</v>
      </c>
      <c r="AB21" s="6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6">
        <v>0</v>
      </c>
      <c r="AI21" s="6">
        <v>0</v>
      </c>
      <c r="AJ21" s="38">
        <v>576</v>
      </c>
      <c r="AK21" s="23">
        <v>3618.05</v>
      </c>
      <c r="AL21" s="6">
        <v>3.54</v>
      </c>
      <c r="AM21" s="38">
        <v>3038.51</v>
      </c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</row>
    <row r="22" spans="1:174" s="117" customFormat="1" ht="13.5">
      <c r="A22" s="16" t="s">
        <v>13</v>
      </c>
      <c r="B22" s="6">
        <v>2015</v>
      </c>
      <c r="C22" s="40">
        <v>10</v>
      </c>
      <c r="D22" s="5">
        <v>2000</v>
      </c>
      <c r="E22" s="5">
        <v>130</v>
      </c>
      <c r="F22" s="5">
        <v>0</v>
      </c>
      <c r="G22" s="5">
        <v>0</v>
      </c>
      <c r="H22" s="5">
        <v>0</v>
      </c>
      <c r="I22" s="5">
        <v>0</v>
      </c>
      <c r="J22" s="6">
        <v>0</v>
      </c>
      <c r="K22" s="38">
        <v>2200</v>
      </c>
      <c r="L22" s="5">
        <v>300</v>
      </c>
      <c r="M22" s="5">
        <v>108</v>
      </c>
      <c r="N22" s="18">
        <v>280</v>
      </c>
      <c r="O22" s="6">
        <v>565.95</v>
      </c>
      <c r="P22" s="18">
        <v>348.28</v>
      </c>
      <c r="Q22" s="18">
        <v>0</v>
      </c>
      <c r="R22" s="18">
        <v>0</v>
      </c>
      <c r="S22" s="18">
        <v>0</v>
      </c>
      <c r="T22" s="18">
        <v>1288.62</v>
      </c>
      <c r="U22" s="18">
        <v>0</v>
      </c>
      <c r="V22" s="18">
        <v>0</v>
      </c>
      <c r="W22" s="23">
        <v>2890.85</v>
      </c>
      <c r="X22" s="18">
        <v>100</v>
      </c>
      <c r="Y22" s="18">
        <v>15.3</v>
      </c>
      <c r="Z22" s="18">
        <v>160</v>
      </c>
      <c r="AA22" s="6">
        <v>0</v>
      </c>
      <c r="AB22" s="6">
        <v>0</v>
      </c>
      <c r="AC22" s="6">
        <v>0</v>
      </c>
      <c r="AD22" s="6">
        <v>0</v>
      </c>
      <c r="AE22" s="6">
        <v>300</v>
      </c>
      <c r="AF22" s="6">
        <v>13.5</v>
      </c>
      <c r="AG22" s="6">
        <v>0</v>
      </c>
      <c r="AH22" s="6">
        <v>0</v>
      </c>
      <c r="AI22" s="6">
        <v>0</v>
      </c>
      <c r="AJ22" s="38">
        <v>589.23</v>
      </c>
      <c r="AK22" s="23">
        <v>5076.92</v>
      </c>
      <c r="AL22" s="6">
        <v>52.69</v>
      </c>
      <c r="AM22" s="38">
        <v>4448.93</v>
      </c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</row>
    <row r="23" spans="1:174" s="117" customFormat="1" ht="13.5">
      <c r="A23" s="6" t="s">
        <v>13</v>
      </c>
      <c r="B23" s="6">
        <v>2015</v>
      </c>
      <c r="C23" s="102">
        <v>9</v>
      </c>
      <c r="D23" s="5">
        <v>2020</v>
      </c>
      <c r="E23" s="5">
        <v>300</v>
      </c>
      <c r="F23" s="5">
        <v>150</v>
      </c>
      <c r="G23" s="5">
        <v>0</v>
      </c>
      <c r="H23" s="5">
        <v>0</v>
      </c>
      <c r="I23" s="5">
        <v>0</v>
      </c>
      <c r="J23" s="6">
        <v>0</v>
      </c>
      <c r="K23" s="38">
        <v>2470</v>
      </c>
      <c r="L23" s="5">
        <v>300</v>
      </c>
      <c r="M23" s="5">
        <v>0</v>
      </c>
      <c r="N23" s="17">
        <v>234.84</v>
      </c>
      <c r="O23" s="5">
        <v>626.9</v>
      </c>
      <c r="P23" s="17">
        <v>0</v>
      </c>
      <c r="Q23" s="17">
        <v>0</v>
      </c>
      <c r="R23" s="17">
        <v>0</v>
      </c>
      <c r="S23" s="17">
        <v>0</v>
      </c>
      <c r="T23" s="17">
        <v>1207.36</v>
      </c>
      <c r="U23" s="17">
        <v>0</v>
      </c>
      <c r="V23" s="18">
        <v>0</v>
      </c>
      <c r="W23" s="23">
        <v>2369.1</v>
      </c>
      <c r="X23" s="17">
        <v>401</v>
      </c>
      <c r="Y23" s="17">
        <v>0</v>
      </c>
      <c r="Z23" s="17">
        <v>131.93</v>
      </c>
      <c r="AA23" s="5">
        <v>0</v>
      </c>
      <c r="AB23" s="5">
        <v>0</v>
      </c>
      <c r="AC23" s="5">
        <v>37.15</v>
      </c>
      <c r="AD23" s="5">
        <v>0</v>
      </c>
      <c r="AE23" s="5">
        <v>300</v>
      </c>
      <c r="AF23" s="5">
        <v>278.62</v>
      </c>
      <c r="AG23" s="5">
        <v>0</v>
      </c>
      <c r="AH23" s="5">
        <v>0</v>
      </c>
      <c r="AI23" s="5">
        <v>0</v>
      </c>
      <c r="AJ23" s="38">
        <v>1148.7</v>
      </c>
      <c r="AK23" s="23">
        <v>4523.33</v>
      </c>
      <c r="AL23" s="5">
        <v>30.7</v>
      </c>
      <c r="AM23" s="38">
        <v>3659.7</v>
      </c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</row>
    <row r="24" spans="1:174" s="117" customFormat="1" ht="13.5">
      <c r="A24" s="6" t="s">
        <v>13</v>
      </c>
      <c r="B24" s="6">
        <v>2015</v>
      </c>
      <c r="C24" s="102">
        <v>9</v>
      </c>
      <c r="D24" s="5">
        <v>2020</v>
      </c>
      <c r="E24" s="5">
        <v>200</v>
      </c>
      <c r="F24" s="5">
        <v>0</v>
      </c>
      <c r="G24" s="6">
        <v>0</v>
      </c>
      <c r="H24" s="6">
        <v>0</v>
      </c>
      <c r="I24" s="6">
        <v>0</v>
      </c>
      <c r="J24" s="6">
        <v>0</v>
      </c>
      <c r="K24" s="38">
        <v>2220</v>
      </c>
      <c r="L24" s="5">
        <v>0</v>
      </c>
      <c r="M24" s="5">
        <v>225</v>
      </c>
      <c r="N24" s="18">
        <v>270.97</v>
      </c>
      <c r="O24" s="6">
        <v>766.21</v>
      </c>
      <c r="P24" s="18">
        <v>0</v>
      </c>
      <c r="Q24" s="18">
        <v>0</v>
      </c>
      <c r="R24" s="18">
        <v>0</v>
      </c>
      <c r="S24" s="17">
        <v>0</v>
      </c>
      <c r="T24" s="17">
        <v>1068.05</v>
      </c>
      <c r="U24" s="17">
        <v>0</v>
      </c>
      <c r="V24" s="18">
        <v>0</v>
      </c>
      <c r="W24" s="23">
        <v>2330.23</v>
      </c>
      <c r="X24" s="17">
        <v>220</v>
      </c>
      <c r="Y24" s="17">
        <v>4.7</v>
      </c>
      <c r="Z24" s="18">
        <v>160</v>
      </c>
      <c r="AA24" s="6">
        <v>0</v>
      </c>
      <c r="AB24" s="6">
        <v>0</v>
      </c>
      <c r="AC24" s="5">
        <v>0</v>
      </c>
      <c r="AD24" s="5">
        <v>0</v>
      </c>
      <c r="AE24" s="5">
        <v>0</v>
      </c>
      <c r="AF24" s="5">
        <v>96.7</v>
      </c>
      <c r="AG24" s="5">
        <v>0</v>
      </c>
      <c r="AH24" s="6">
        <v>0</v>
      </c>
      <c r="AI24" s="6">
        <v>0</v>
      </c>
      <c r="AJ24" s="38">
        <v>481.4</v>
      </c>
      <c r="AK24" s="23">
        <v>4453.53</v>
      </c>
      <c r="AL24" s="6">
        <v>28.61</v>
      </c>
      <c r="AM24" s="59">
        <v>4040.22</v>
      </c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</row>
    <row r="25" spans="1:174" s="117" customFormat="1" ht="13.5">
      <c r="A25" s="6" t="s">
        <v>15</v>
      </c>
      <c r="B25" s="6">
        <v>2015</v>
      </c>
      <c r="C25" s="102">
        <v>9</v>
      </c>
      <c r="D25" s="5">
        <v>2020</v>
      </c>
      <c r="E25" s="5">
        <v>350</v>
      </c>
      <c r="F25" s="5">
        <v>130</v>
      </c>
      <c r="G25" s="5">
        <v>0</v>
      </c>
      <c r="H25" s="5">
        <v>0</v>
      </c>
      <c r="I25" s="5">
        <v>0</v>
      </c>
      <c r="J25" s="6">
        <v>0</v>
      </c>
      <c r="K25" s="38">
        <v>2500</v>
      </c>
      <c r="L25" s="5">
        <v>100</v>
      </c>
      <c r="M25" s="5">
        <v>0</v>
      </c>
      <c r="N25" s="18">
        <v>243.87</v>
      </c>
      <c r="O25" s="6">
        <v>548.53</v>
      </c>
      <c r="P25" s="18">
        <v>0</v>
      </c>
      <c r="Q25" s="18">
        <v>900</v>
      </c>
      <c r="R25" s="18">
        <v>0</v>
      </c>
      <c r="S25" s="18">
        <v>0</v>
      </c>
      <c r="T25" s="17">
        <v>1230.57</v>
      </c>
      <c r="U25" s="17">
        <v>0</v>
      </c>
      <c r="V25" s="18">
        <v>0</v>
      </c>
      <c r="W25" s="23">
        <v>3022.97</v>
      </c>
      <c r="X25" s="18">
        <v>285</v>
      </c>
      <c r="Y25" s="18">
        <v>62.4</v>
      </c>
      <c r="Z25" s="18">
        <v>131.93</v>
      </c>
      <c r="AA25" s="6">
        <v>0</v>
      </c>
      <c r="AB25" s="6">
        <v>0</v>
      </c>
      <c r="AC25" s="5">
        <v>0</v>
      </c>
      <c r="AD25" s="5">
        <v>213.64</v>
      </c>
      <c r="AE25" s="5">
        <v>100</v>
      </c>
      <c r="AF25" s="5">
        <v>417.93</v>
      </c>
      <c r="AG25" s="5">
        <v>0</v>
      </c>
      <c r="AH25" s="6">
        <v>0</v>
      </c>
      <c r="AI25" s="6">
        <v>0</v>
      </c>
      <c r="AJ25" s="38">
        <v>1210.9</v>
      </c>
      <c r="AK25" s="23">
        <v>4891.4</v>
      </c>
      <c r="AL25" s="6">
        <v>41.74</v>
      </c>
      <c r="AM25" s="38">
        <v>4270.33</v>
      </c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</row>
    <row r="26" spans="1:174" s="117" customFormat="1" ht="13.5">
      <c r="A26" s="6" t="s">
        <v>13</v>
      </c>
      <c r="B26" s="6">
        <v>2015</v>
      </c>
      <c r="C26" s="102">
        <v>9</v>
      </c>
      <c r="D26" s="5">
        <v>2020</v>
      </c>
      <c r="E26" s="5">
        <v>350</v>
      </c>
      <c r="F26" s="5">
        <v>50</v>
      </c>
      <c r="G26" s="5">
        <v>0</v>
      </c>
      <c r="H26" s="5">
        <v>0</v>
      </c>
      <c r="I26" s="5">
        <v>0</v>
      </c>
      <c r="J26" s="6">
        <v>0</v>
      </c>
      <c r="K26" s="38">
        <v>2420</v>
      </c>
      <c r="L26" s="5">
        <v>300</v>
      </c>
      <c r="M26" s="5">
        <v>243</v>
      </c>
      <c r="N26" s="18">
        <v>280</v>
      </c>
      <c r="O26" s="6">
        <v>687.84</v>
      </c>
      <c r="P26" s="18">
        <v>0</v>
      </c>
      <c r="Q26" s="18">
        <v>0</v>
      </c>
      <c r="R26" s="17">
        <v>0</v>
      </c>
      <c r="S26" s="17">
        <v>153</v>
      </c>
      <c r="T26" s="17">
        <v>1184.14</v>
      </c>
      <c r="U26" s="17">
        <v>0</v>
      </c>
      <c r="V26" s="18">
        <v>0</v>
      </c>
      <c r="W26" s="23">
        <v>2847.98</v>
      </c>
      <c r="X26" s="17">
        <v>260</v>
      </c>
      <c r="Y26" s="17">
        <v>0</v>
      </c>
      <c r="Z26" s="18">
        <v>160</v>
      </c>
      <c r="AA26" s="6">
        <v>0</v>
      </c>
      <c r="AB26" s="6">
        <v>0</v>
      </c>
      <c r="AC26" s="5">
        <v>0</v>
      </c>
      <c r="AD26" s="5">
        <v>0</v>
      </c>
      <c r="AE26" s="5">
        <v>300</v>
      </c>
      <c r="AF26" s="5">
        <v>0</v>
      </c>
      <c r="AG26" s="5">
        <v>0</v>
      </c>
      <c r="AH26" s="6">
        <v>0</v>
      </c>
      <c r="AI26" s="6">
        <v>0</v>
      </c>
      <c r="AJ26" s="38">
        <v>720</v>
      </c>
      <c r="AK26" s="23">
        <v>4476.18</v>
      </c>
      <c r="AL26" s="6">
        <v>71.8</v>
      </c>
      <c r="AM26" s="38">
        <v>4476.18</v>
      </c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</row>
    <row r="27" spans="1:174" s="117" customFormat="1" ht="13.5">
      <c r="A27" s="6" t="s">
        <v>13</v>
      </c>
      <c r="B27" s="6">
        <v>2015</v>
      </c>
      <c r="C27" s="102">
        <v>9</v>
      </c>
      <c r="D27" s="5">
        <v>2020</v>
      </c>
      <c r="E27" s="5">
        <v>100</v>
      </c>
      <c r="F27" s="5">
        <v>0</v>
      </c>
      <c r="G27" s="6">
        <v>0</v>
      </c>
      <c r="H27" s="6">
        <v>0</v>
      </c>
      <c r="I27" s="6">
        <v>0</v>
      </c>
      <c r="J27" s="6">
        <v>0</v>
      </c>
      <c r="K27" s="38">
        <v>2120</v>
      </c>
      <c r="L27" s="5">
        <v>0</v>
      </c>
      <c r="M27" s="5">
        <v>198</v>
      </c>
      <c r="N27" s="18">
        <v>261.94</v>
      </c>
      <c r="O27" s="6">
        <v>522.41</v>
      </c>
      <c r="P27" s="18">
        <v>0</v>
      </c>
      <c r="Q27" s="18">
        <v>0</v>
      </c>
      <c r="R27" s="17">
        <v>0</v>
      </c>
      <c r="S27" s="17">
        <v>0</v>
      </c>
      <c r="T27" s="17">
        <v>1184.14</v>
      </c>
      <c r="U27" s="17">
        <v>0</v>
      </c>
      <c r="V27" s="18">
        <v>0</v>
      </c>
      <c r="W27" s="23">
        <v>2166.49</v>
      </c>
      <c r="X27" s="17">
        <v>498.5</v>
      </c>
      <c r="Y27" s="17">
        <v>0</v>
      </c>
      <c r="Z27" s="18">
        <v>132.9</v>
      </c>
      <c r="AA27" s="6">
        <v>0</v>
      </c>
      <c r="AB27" s="6">
        <v>0</v>
      </c>
      <c r="AC27" s="5">
        <v>0</v>
      </c>
      <c r="AD27" s="5">
        <v>192.73</v>
      </c>
      <c r="AE27" s="5">
        <v>0</v>
      </c>
      <c r="AF27" s="5">
        <v>185.75</v>
      </c>
      <c r="AG27" s="5">
        <v>0</v>
      </c>
      <c r="AH27" s="6">
        <v>0</v>
      </c>
      <c r="AI27" s="6">
        <v>0</v>
      </c>
      <c r="AJ27" s="38">
        <v>1009.88</v>
      </c>
      <c r="AK27" s="23">
        <v>3908.01</v>
      </c>
      <c r="AL27" s="6">
        <v>12.24</v>
      </c>
      <c r="AM27" s="38">
        <v>3264.37</v>
      </c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</row>
    <row r="28" spans="1:174" s="117" customFormat="1" ht="13.5">
      <c r="A28" s="5" t="s">
        <v>15</v>
      </c>
      <c r="B28" s="6">
        <v>2015</v>
      </c>
      <c r="C28" s="102">
        <v>9</v>
      </c>
      <c r="D28" s="5">
        <v>2020</v>
      </c>
      <c r="E28" s="5">
        <v>350</v>
      </c>
      <c r="F28" s="5">
        <v>74.55</v>
      </c>
      <c r="G28" s="5">
        <v>0</v>
      </c>
      <c r="H28" s="5">
        <v>0</v>
      </c>
      <c r="I28" s="5">
        <v>0</v>
      </c>
      <c r="J28" s="6">
        <v>0</v>
      </c>
      <c r="K28" s="38">
        <v>2444.55</v>
      </c>
      <c r="L28" s="5">
        <v>300</v>
      </c>
      <c r="M28" s="5">
        <v>225</v>
      </c>
      <c r="N28" s="18">
        <v>270.97</v>
      </c>
      <c r="O28" s="6">
        <v>687.85</v>
      </c>
      <c r="P28" s="18">
        <v>0</v>
      </c>
      <c r="Q28" s="18">
        <v>300</v>
      </c>
      <c r="R28" s="17">
        <v>40</v>
      </c>
      <c r="S28" s="17">
        <v>0</v>
      </c>
      <c r="T28" s="17">
        <v>1207.35</v>
      </c>
      <c r="U28" s="17">
        <v>0</v>
      </c>
      <c r="V28" s="18">
        <v>0</v>
      </c>
      <c r="W28" s="23">
        <v>5731.17</v>
      </c>
      <c r="X28" s="17">
        <v>219.5</v>
      </c>
      <c r="Y28" s="17">
        <v>14.8</v>
      </c>
      <c r="Z28" s="18">
        <v>0</v>
      </c>
      <c r="AA28" s="6">
        <v>0</v>
      </c>
      <c r="AB28" s="6">
        <v>0</v>
      </c>
      <c r="AC28" s="5">
        <v>18.57</v>
      </c>
      <c r="AD28" s="5">
        <v>0</v>
      </c>
      <c r="AE28" s="5">
        <v>300</v>
      </c>
      <c r="AF28" s="5">
        <v>0</v>
      </c>
      <c r="AG28" s="5">
        <v>0</v>
      </c>
      <c r="AH28" s="5">
        <v>0</v>
      </c>
      <c r="AI28" s="5">
        <v>0</v>
      </c>
      <c r="AJ28" s="38">
        <v>552.87</v>
      </c>
      <c r="AK28" s="23">
        <v>8157.15</v>
      </c>
      <c r="AL28" s="5">
        <v>376.43</v>
      </c>
      <c r="AM28" s="38">
        <v>7246.42</v>
      </c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</row>
    <row r="29" spans="1:174" s="117" customFormat="1" ht="13.5">
      <c r="A29" s="6" t="s">
        <v>13</v>
      </c>
      <c r="B29" s="6">
        <v>2015</v>
      </c>
      <c r="C29" s="102">
        <v>9</v>
      </c>
      <c r="D29" s="5">
        <v>2020</v>
      </c>
      <c r="E29" s="5">
        <v>100</v>
      </c>
      <c r="F29" s="5">
        <v>0</v>
      </c>
      <c r="G29" s="5">
        <v>0</v>
      </c>
      <c r="H29" s="5">
        <v>0</v>
      </c>
      <c r="I29" s="5">
        <v>0</v>
      </c>
      <c r="J29" s="6">
        <v>0</v>
      </c>
      <c r="K29" s="38">
        <v>2120</v>
      </c>
      <c r="L29" s="5">
        <v>0</v>
      </c>
      <c r="M29" s="5">
        <v>207</v>
      </c>
      <c r="N29" s="18">
        <v>280</v>
      </c>
      <c r="O29" s="6">
        <v>722.67</v>
      </c>
      <c r="P29" s="18">
        <v>0</v>
      </c>
      <c r="Q29" s="18">
        <v>0</v>
      </c>
      <c r="R29" s="17">
        <v>0</v>
      </c>
      <c r="S29" s="17">
        <v>0</v>
      </c>
      <c r="T29" s="17">
        <v>940.34</v>
      </c>
      <c r="U29" s="17">
        <v>0</v>
      </c>
      <c r="V29" s="18">
        <v>0</v>
      </c>
      <c r="W29" s="23">
        <v>2150.01</v>
      </c>
      <c r="X29" s="17">
        <v>374.7</v>
      </c>
      <c r="Y29" s="17">
        <v>11.4</v>
      </c>
      <c r="Z29" s="18">
        <v>134.84</v>
      </c>
      <c r="AA29" s="6">
        <v>0</v>
      </c>
      <c r="AB29" s="6">
        <v>0</v>
      </c>
      <c r="AC29" s="5">
        <v>0</v>
      </c>
      <c r="AD29" s="5">
        <v>192.73</v>
      </c>
      <c r="AE29" s="5">
        <v>0</v>
      </c>
      <c r="AF29" s="5">
        <v>23.22</v>
      </c>
      <c r="AG29" s="5">
        <v>0</v>
      </c>
      <c r="AH29" s="6">
        <v>0</v>
      </c>
      <c r="AI29" s="6">
        <v>0</v>
      </c>
      <c r="AJ29" s="38">
        <v>736.89</v>
      </c>
      <c r="AK29" s="23">
        <v>4054.06</v>
      </c>
      <c r="AL29" s="6">
        <v>16.62</v>
      </c>
      <c r="AM29" s="38">
        <v>3516.5</v>
      </c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</row>
    <row r="30" spans="1:174" s="117" customFormat="1" ht="13.5">
      <c r="A30" s="6" t="s">
        <v>13</v>
      </c>
      <c r="B30" s="6">
        <v>2015</v>
      </c>
      <c r="C30" s="102">
        <v>9</v>
      </c>
      <c r="D30" s="5">
        <v>2020</v>
      </c>
      <c r="E30" s="5">
        <v>170</v>
      </c>
      <c r="F30" s="5">
        <v>0</v>
      </c>
      <c r="G30" s="5">
        <v>0</v>
      </c>
      <c r="H30" s="5">
        <v>0</v>
      </c>
      <c r="I30" s="5">
        <v>0</v>
      </c>
      <c r="J30" s="6">
        <v>0</v>
      </c>
      <c r="K30" s="38">
        <v>2190</v>
      </c>
      <c r="L30" s="5">
        <v>0</v>
      </c>
      <c r="M30" s="5">
        <v>216</v>
      </c>
      <c r="N30" s="18">
        <v>261.94</v>
      </c>
      <c r="O30" s="6">
        <v>600.78</v>
      </c>
      <c r="P30" s="18">
        <v>0</v>
      </c>
      <c r="Q30" s="18">
        <v>0</v>
      </c>
      <c r="R30" s="17">
        <v>0</v>
      </c>
      <c r="S30" s="17">
        <v>0</v>
      </c>
      <c r="T30" s="17">
        <v>1195.75</v>
      </c>
      <c r="U30" s="17">
        <v>0</v>
      </c>
      <c r="V30" s="18">
        <v>0</v>
      </c>
      <c r="W30" s="23">
        <v>2274.47</v>
      </c>
      <c r="X30" s="17">
        <v>260</v>
      </c>
      <c r="Y30" s="17">
        <v>14.4</v>
      </c>
      <c r="Z30" s="18">
        <v>0</v>
      </c>
      <c r="AA30" s="6">
        <v>0</v>
      </c>
      <c r="AB30" s="6">
        <v>0</v>
      </c>
      <c r="AC30" s="5">
        <v>37.15</v>
      </c>
      <c r="AD30" s="5">
        <v>0</v>
      </c>
      <c r="AE30" s="5">
        <v>0</v>
      </c>
      <c r="AF30" s="5">
        <v>0</v>
      </c>
      <c r="AG30" s="5">
        <v>0</v>
      </c>
      <c r="AH30" s="6">
        <v>0</v>
      </c>
      <c r="AI30" s="6">
        <v>0</v>
      </c>
      <c r="AJ30" s="38">
        <v>311.55</v>
      </c>
      <c r="AK30" s="23">
        <v>4427.32</v>
      </c>
      <c r="AL30" s="6">
        <v>27.82</v>
      </c>
      <c r="AM30" s="38">
        <v>4125.1</v>
      </c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</row>
    <row r="31" spans="1:174" s="31" customFormat="1" ht="13.5">
      <c r="A31" s="6" t="s">
        <v>13</v>
      </c>
      <c r="B31" s="6">
        <v>2015</v>
      </c>
      <c r="C31" s="102">
        <v>9</v>
      </c>
      <c r="D31" s="5">
        <v>2020</v>
      </c>
      <c r="E31" s="5">
        <v>300</v>
      </c>
      <c r="F31" s="5">
        <v>150</v>
      </c>
      <c r="G31" s="5">
        <v>0</v>
      </c>
      <c r="H31" s="5">
        <v>0</v>
      </c>
      <c r="I31" s="5">
        <v>0</v>
      </c>
      <c r="J31" s="6">
        <v>0</v>
      </c>
      <c r="K31" s="38">
        <v>2470</v>
      </c>
      <c r="L31" s="5">
        <v>300</v>
      </c>
      <c r="M31" s="5">
        <v>0</v>
      </c>
      <c r="N31" s="18">
        <v>234.84</v>
      </c>
      <c r="O31" s="6">
        <v>626.9</v>
      </c>
      <c r="P31" s="18">
        <v>0</v>
      </c>
      <c r="Q31" s="18">
        <v>0</v>
      </c>
      <c r="R31" s="17">
        <v>0</v>
      </c>
      <c r="S31" s="17">
        <v>0</v>
      </c>
      <c r="T31" s="17">
        <v>1207.36</v>
      </c>
      <c r="U31" s="17">
        <v>0</v>
      </c>
      <c r="V31" s="18">
        <v>0</v>
      </c>
      <c r="W31" s="23">
        <v>2369.1</v>
      </c>
      <c r="X31" s="17">
        <v>401</v>
      </c>
      <c r="Y31" s="17">
        <v>0</v>
      </c>
      <c r="Z31" s="18">
        <v>131.93</v>
      </c>
      <c r="AA31" s="6">
        <v>0</v>
      </c>
      <c r="AB31" s="6">
        <v>0</v>
      </c>
      <c r="AC31" s="5">
        <v>37.15</v>
      </c>
      <c r="AD31" s="5">
        <v>0</v>
      </c>
      <c r="AE31" s="5">
        <v>300</v>
      </c>
      <c r="AF31" s="5">
        <v>278.62</v>
      </c>
      <c r="AG31" s="5">
        <v>0</v>
      </c>
      <c r="AH31" s="6">
        <v>0</v>
      </c>
      <c r="AI31" s="6">
        <v>0</v>
      </c>
      <c r="AJ31" s="38">
        <v>1148.7</v>
      </c>
      <c r="AK31" s="23">
        <v>4523.33</v>
      </c>
      <c r="AL31" s="6">
        <v>30.7</v>
      </c>
      <c r="AM31" s="38">
        <v>3659.7</v>
      </c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</row>
    <row r="32" spans="1:174" s="31" customFormat="1" ht="13.5">
      <c r="A32" s="6" t="s">
        <v>13</v>
      </c>
      <c r="B32" s="6">
        <v>2015</v>
      </c>
      <c r="C32" s="102">
        <v>9</v>
      </c>
      <c r="D32" s="5">
        <v>2020</v>
      </c>
      <c r="E32" s="5">
        <v>100</v>
      </c>
      <c r="F32" s="5">
        <v>0</v>
      </c>
      <c r="G32" s="5">
        <v>0</v>
      </c>
      <c r="H32" s="5">
        <v>0</v>
      </c>
      <c r="I32" s="5">
        <v>0</v>
      </c>
      <c r="J32" s="6">
        <v>0</v>
      </c>
      <c r="K32" s="38">
        <v>2120</v>
      </c>
      <c r="L32" s="5">
        <v>0</v>
      </c>
      <c r="M32" s="5">
        <v>171</v>
      </c>
      <c r="N32" s="18">
        <v>243.87</v>
      </c>
      <c r="O32" s="6">
        <v>565.95</v>
      </c>
      <c r="P32" s="18">
        <v>0</v>
      </c>
      <c r="Q32" s="18">
        <v>0</v>
      </c>
      <c r="R32" s="17">
        <v>0</v>
      </c>
      <c r="S32" s="17">
        <v>0</v>
      </c>
      <c r="T32" s="17">
        <v>1010</v>
      </c>
      <c r="U32" s="17">
        <v>0</v>
      </c>
      <c r="V32" s="18">
        <v>0</v>
      </c>
      <c r="W32" s="23">
        <v>1990.82</v>
      </c>
      <c r="X32" s="17">
        <v>549.5</v>
      </c>
      <c r="Y32" s="17">
        <v>42.2</v>
      </c>
      <c r="Z32" s="18">
        <v>160</v>
      </c>
      <c r="AA32" s="6">
        <v>0</v>
      </c>
      <c r="AB32" s="6">
        <v>0</v>
      </c>
      <c r="AC32" s="5">
        <v>18.57</v>
      </c>
      <c r="AD32" s="5">
        <v>192.73</v>
      </c>
      <c r="AE32" s="5">
        <v>0</v>
      </c>
      <c r="AF32" s="5">
        <v>298.01</v>
      </c>
      <c r="AG32" s="5">
        <v>0</v>
      </c>
      <c r="AH32" s="6">
        <v>0</v>
      </c>
      <c r="AI32" s="6">
        <v>0</v>
      </c>
      <c r="AJ32" s="38">
        <v>1261.01</v>
      </c>
      <c r="AK32" s="23">
        <v>3601.51</v>
      </c>
      <c r="AL32" s="6">
        <v>3.05</v>
      </c>
      <c r="AM32" s="38">
        <v>2846.76</v>
      </c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</row>
    <row r="33" spans="1:174" s="31" customFormat="1" ht="13.5">
      <c r="A33" s="6" t="s">
        <v>13</v>
      </c>
      <c r="B33" s="6">
        <v>2015</v>
      </c>
      <c r="C33" s="102">
        <v>9</v>
      </c>
      <c r="D33" s="5">
        <v>2020</v>
      </c>
      <c r="E33" s="5">
        <v>330</v>
      </c>
      <c r="F33" s="5">
        <v>50</v>
      </c>
      <c r="G33" s="5">
        <v>0</v>
      </c>
      <c r="H33" s="5">
        <v>0</v>
      </c>
      <c r="I33" s="5">
        <v>0</v>
      </c>
      <c r="J33" s="6">
        <v>0</v>
      </c>
      <c r="K33" s="38">
        <v>2400</v>
      </c>
      <c r="L33" s="5">
        <v>300</v>
      </c>
      <c r="M33" s="5">
        <v>0</v>
      </c>
      <c r="N33" s="18">
        <v>261.94</v>
      </c>
      <c r="O33" s="6">
        <v>618.19</v>
      </c>
      <c r="P33" s="18">
        <v>0</v>
      </c>
      <c r="Q33" s="18">
        <v>0</v>
      </c>
      <c r="R33" s="17">
        <v>0</v>
      </c>
      <c r="S33" s="17">
        <v>0</v>
      </c>
      <c r="T33" s="17">
        <v>1218.97</v>
      </c>
      <c r="U33" s="17">
        <v>0</v>
      </c>
      <c r="V33" s="18">
        <v>0</v>
      </c>
      <c r="W33" s="23">
        <v>2399.1</v>
      </c>
      <c r="X33" s="17">
        <v>277</v>
      </c>
      <c r="Y33" s="17">
        <v>37.9</v>
      </c>
      <c r="Z33" s="18">
        <v>0</v>
      </c>
      <c r="AA33" s="6">
        <v>0</v>
      </c>
      <c r="AB33" s="6">
        <v>0</v>
      </c>
      <c r="AC33" s="5">
        <v>0</v>
      </c>
      <c r="AD33" s="5">
        <v>0</v>
      </c>
      <c r="AE33" s="5">
        <v>300</v>
      </c>
      <c r="AF33" s="5">
        <v>185.75</v>
      </c>
      <c r="AG33" s="5">
        <v>0</v>
      </c>
      <c r="AH33" s="6">
        <v>0</v>
      </c>
      <c r="AI33" s="6">
        <v>0</v>
      </c>
      <c r="AJ33" s="38">
        <v>800.65</v>
      </c>
      <c r="AK33" s="23">
        <v>4613.35</v>
      </c>
      <c r="AL33" s="6">
        <v>33.4</v>
      </c>
      <c r="AM33" s="38">
        <v>3965.05</v>
      </c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</row>
    <row r="34" spans="1:174" s="31" customFormat="1" ht="13.5">
      <c r="A34" s="6" t="s">
        <v>15</v>
      </c>
      <c r="B34" s="6">
        <v>2015</v>
      </c>
      <c r="C34" s="102">
        <v>9</v>
      </c>
      <c r="D34" s="5">
        <v>2020</v>
      </c>
      <c r="E34" s="5">
        <v>300</v>
      </c>
      <c r="F34" s="5">
        <v>180</v>
      </c>
      <c r="G34" s="6">
        <v>0</v>
      </c>
      <c r="H34" s="6">
        <v>0</v>
      </c>
      <c r="I34" s="6">
        <v>0</v>
      </c>
      <c r="J34" s="6">
        <v>0</v>
      </c>
      <c r="K34" s="38">
        <v>2500</v>
      </c>
      <c r="L34" s="5">
        <v>0</v>
      </c>
      <c r="M34" s="5">
        <v>207</v>
      </c>
      <c r="N34" s="18">
        <v>270.97</v>
      </c>
      <c r="O34" s="6">
        <v>705.26</v>
      </c>
      <c r="P34" s="18">
        <v>0</v>
      </c>
      <c r="Q34" s="18">
        <v>0</v>
      </c>
      <c r="R34" s="17">
        <v>0</v>
      </c>
      <c r="S34" s="17">
        <v>0</v>
      </c>
      <c r="T34" s="17">
        <v>847.47</v>
      </c>
      <c r="U34" s="17">
        <v>0</v>
      </c>
      <c r="V34" s="18">
        <v>0</v>
      </c>
      <c r="W34" s="23">
        <v>2030.7</v>
      </c>
      <c r="X34" s="17">
        <v>363</v>
      </c>
      <c r="Y34" s="17">
        <v>0</v>
      </c>
      <c r="Z34" s="18">
        <v>137.74</v>
      </c>
      <c r="AA34" s="6">
        <v>0</v>
      </c>
      <c r="AB34" s="6">
        <v>0</v>
      </c>
      <c r="AC34" s="5">
        <v>0</v>
      </c>
      <c r="AD34" s="5">
        <v>213.64</v>
      </c>
      <c r="AE34" s="5">
        <v>0</v>
      </c>
      <c r="AF34" s="5">
        <v>92.87</v>
      </c>
      <c r="AG34" s="5">
        <v>0</v>
      </c>
      <c r="AH34" s="6">
        <v>37.5</v>
      </c>
      <c r="AI34" s="6">
        <v>0</v>
      </c>
      <c r="AJ34" s="38">
        <v>844.75</v>
      </c>
      <c r="AK34" s="23">
        <v>4224.19</v>
      </c>
      <c r="AL34" s="6">
        <v>21.73</v>
      </c>
      <c r="AM34" s="38">
        <v>3664.22</v>
      </c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</row>
    <row r="35" spans="1:174" s="31" customFormat="1" ht="13.5">
      <c r="A35" s="6" t="s">
        <v>15</v>
      </c>
      <c r="B35" s="6">
        <v>2015</v>
      </c>
      <c r="C35" s="102">
        <v>9</v>
      </c>
      <c r="D35" s="5">
        <v>2020</v>
      </c>
      <c r="E35" s="5">
        <v>450</v>
      </c>
      <c r="F35" s="5">
        <v>80</v>
      </c>
      <c r="G35" s="5">
        <v>0</v>
      </c>
      <c r="H35" s="5">
        <v>0</v>
      </c>
      <c r="I35" s="5">
        <v>0</v>
      </c>
      <c r="J35" s="6">
        <v>0</v>
      </c>
      <c r="K35" s="38">
        <v>2550</v>
      </c>
      <c r="L35" s="5">
        <v>300</v>
      </c>
      <c r="M35" s="5">
        <v>225</v>
      </c>
      <c r="N35" s="18">
        <v>270.97</v>
      </c>
      <c r="O35" s="6">
        <v>696.65</v>
      </c>
      <c r="P35" s="18">
        <v>0</v>
      </c>
      <c r="Q35" s="18">
        <v>300</v>
      </c>
      <c r="R35" s="17">
        <v>0</v>
      </c>
      <c r="S35" s="17">
        <v>0</v>
      </c>
      <c r="T35" s="17">
        <v>1149.31</v>
      </c>
      <c r="U35" s="17">
        <v>0</v>
      </c>
      <c r="V35" s="18">
        <v>0</v>
      </c>
      <c r="W35" s="23">
        <v>2941.83</v>
      </c>
      <c r="X35" s="17">
        <v>269.5</v>
      </c>
      <c r="Y35" s="17">
        <v>0</v>
      </c>
      <c r="Z35" s="18">
        <v>160</v>
      </c>
      <c r="AA35" s="6">
        <v>0</v>
      </c>
      <c r="AB35" s="6">
        <v>0</v>
      </c>
      <c r="AC35" s="5">
        <v>0</v>
      </c>
      <c r="AD35" s="5">
        <v>0</v>
      </c>
      <c r="AE35" s="5">
        <v>300</v>
      </c>
      <c r="AF35" s="5">
        <v>104.48</v>
      </c>
      <c r="AG35" s="5">
        <v>0</v>
      </c>
      <c r="AH35" s="6">
        <v>0</v>
      </c>
      <c r="AI35" s="6">
        <v>0</v>
      </c>
      <c r="AJ35" s="38">
        <v>833.98</v>
      </c>
      <c r="AK35" s="23">
        <v>87</v>
      </c>
      <c r="AL35" s="6">
        <v>83.74</v>
      </c>
      <c r="AM35" s="38">
        <v>4574.11</v>
      </c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</row>
    <row r="36" spans="1:174" s="31" customFormat="1" ht="13.5">
      <c r="A36" s="6" t="s">
        <v>13</v>
      </c>
      <c r="B36" s="6">
        <v>2015</v>
      </c>
      <c r="C36" s="102">
        <v>9</v>
      </c>
      <c r="D36" s="5">
        <v>2020</v>
      </c>
      <c r="E36" s="5">
        <v>140</v>
      </c>
      <c r="F36" s="5">
        <v>0</v>
      </c>
      <c r="G36" s="5">
        <v>0</v>
      </c>
      <c r="H36" s="5">
        <v>0</v>
      </c>
      <c r="I36" s="5">
        <v>0</v>
      </c>
      <c r="J36" s="6">
        <v>0</v>
      </c>
      <c r="K36" s="38">
        <v>2160</v>
      </c>
      <c r="L36" s="5">
        <v>0</v>
      </c>
      <c r="M36" s="5">
        <v>207</v>
      </c>
      <c r="N36" s="18">
        <v>280</v>
      </c>
      <c r="O36" s="6">
        <v>557.24</v>
      </c>
      <c r="P36" s="18">
        <v>0</v>
      </c>
      <c r="Q36" s="18">
        <v>0</v>
      </c>
      <c r="R36" s="17">
        <v>0</v>
      </c>
      <c r="S36" s="17">
        <v>0</v>
      </c>
      <c r="T36" s="17">
        <v>801.03</v>
      </c>
      <c r="U36" s="17">
        <v>0</v>
      </c>
      <c r="V36" s="18">
        <v>0</v>
      </c>
      <c r="W36" s="23">
        <v>1845.27</v>
      </c>
      <c r="X36" s="17">
        <v>356.9</v>
      </c>
      <c r="Y36" s="17">
        <v>51.2</v>
      </c>
      <c r="Z36" s="18">
        <v>160</v>
      </c>
      <c r="AA36" s="6">
        <v>0</v>
      </c>
      <c r="AB36" s="6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6">
        <v>0</v>
      </c>
      <c r="AI36" s="6">
        <v>0</v>
      </c>
      <c r="AJ36" s="38">
        <v>568.1</v>
      </c>
      <c r="AK36" s="23">
        <v>4005.27</v>
      </c>
      <c r="AL36" s="6">
        <v>15.16</v>
      </c>
      <c r="AM36" s="38">
        <v>3422.01</v>
      </c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</row>
    <row r="37" spans="1:174" s="31" customFormat="1" ht="13.5">
      <c r="A37" s="6" t="s">
        <v>13</v>
      </c>
      <c r="B37" s="6">
        <v>2015</v>
      </c>
      <c r="C37" s="40">
        <v>9</v>
      </c>
      <c r="D37" s="5">
        <v>2020</v>
      </c>
      <c r="E37" s="5">
        <v>370</v>
      </c>
      <c r="F37" s="5">
        <v>50</v>
      </c>
      <c r="G37" s="5">
        <v>0</v>
      </c>
      <c r="H37" s="5">
        <v>0</v>
      </c>
      <c r="I37" s="5">
        <v>0</v>
      </c>
      <c r="J37" s="6">
        <v>0</v>
      </c>
      <c r="K37" s="38">
        <v>2440</v>
      </c>
      <c r="L37" s="5">
        <v>200</v>
      </c>
      <c r="M37" s="5">
        <v>0</v>
      </c>
      <c r="N37" s="18">
        <v>225.81</v>
      </c>
      <c r="O37" s="6">
        <v>513.71</v>
      </c>
      <c r="P37" s="18">
        <v>0</v>
      </c>
      <c r="Q37" s="18">
        <v>0</v>
      </c>
      <c r="R37" s="17">
        <v>0</v>
      </c>
      <c r="S37" s="17">
        <v>144</v>
      </c>
      <c r="T37" s="17">
        <v>731.38</v>
      </c>
      <c r="U37" s="17">
        <v>0</v>
      </c>
      <c r="V37" s="18">
        <v>0</v>
      </c>
      <c r="W37" s="23">
        <v>1814.9</v>
      </c>
      <c r="X37" s="17">
        <v>271</v>
      </c>
      <c r="Y37" s="17">
        <v>53.6</v>
      </c>
      <c r="Z37" s="18">
        <v>0</v>
      </c>
      <c r="AA37" s="6">
        <v>0</v>
      </c>
      <c r="AB37" s="6">
        <v>0</v>
      </c>
      <c r="AC37" s="5">
        <v>0</v>
      </c>
      <c r="AD37" s="5">
        <v>0</v>
      </c>
      <c r="AE37" s="5">
        <v>200</v>
      </c>
      <c r="AF37" s="5">
        <v>557.24</v>
      </c>
      <c r="AG37" s="5">
        <v>0</v>
      </c>
      <c r="AH37" s="6">
        <v>0</v>
      </c>
      <c r="AI37" s="6">
        <v>0</v>
      </c>
      <c r="AJ37" s="38">
        <v>1081.84</v>
      </c>
      <c r="AK37" s="23">
        <v>3697.66</v>
      </c>
      <c r="AL37" s="6">
        <v>5.93</v>
      </c>
      <c r="AM37" s="38">
        <v>3167.13</v>
      </c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</row>
    <row r="38" spans="1:174" s="31" customFormat="1" ht="13.5">
      <c r="A38" s="6" t="s">
        <v>15</v>
      </c>
      <c r="B38" s="6">
        <v>2015</v>
      </c>
      <c r="C38" s="40">
        <v>9</v>
      </c>
      <c r="D38" s="5">
        <v>2020</v>
      </c>
      <c r="E38" s="5">
        <v>450</v>
      </c>
      <c r="F38" s="5">
        <v>80</v>
      </c>
      <c r="G38" s="5">
        <v>0</v>
      </c>
      <c r="H38" s="5">
        <v>0</v>
      </c>
      <c r="I38" s="5">
        <v>0</v>
      </c>
      <c r="J38" s="6">
        <v>0</v>
      </c>
      <c r="K38" s="38">
        <v>2550</v>
      </c>
      <c r="L38" s="5">
        <v>300</v>
      </c>
      <c r="M38" s="5">
        <v>0</v>
      </c>
      <c r="N38" s="18">
        <v>270.97</v>
      </c>
      <c r="O38" s="6">
        <v>618.19</v>
      </c>
      <c r="P38" s="18">
        <v>0</v>
      </c>
      <c r="Q38" s="18">
        <v>0</v>
      </c>
      <c r="R38" s="17">
        <v>0</v>
      </c>
      <c r="S38" s="17">
        <v>0</v>
      </c>
      <c r="T38" s="17">
        <v>1218.97</v>
      </c>
      <c r="U38" s="17">
        <v>0</v>
      </c>
      <c r="V38" s="18">
        <v>0</v>
      </c>
      <c r="W38" s="23">
        <v>2408.13</v>
      </c>
      <c r="X38" s="17">
        <v>245.5</v>
      </c>
      <c r="Y38" s="17">
        <v>44.2</v>
      </c>
      <c r="Z38" s="18">
        <v>108.39</v>
      </c>
      <c r="AA38" s="6">
        <v>0</v>
      </c>
      <c r="AB38" s="6">
        <v>0</v>
      </c>
      <c r="AC38" s="5">
        <v>0</v>
      </c>
      <c r="AD38" s="5">
        <v>0</v>
      </c>
      <c r="AE38" s="5">
        <v>300</v>
      </c>
      <c r="AF38" s="5">
        <v>92.87</v>
      </c>
      <c r="AG38" s="5">
        <v>0</v>
      </c>
      <c r="AH38" s="6">
        <v>0</v>
      </c>
      <c r="AI38" s="6">
        <v>0</v>
      </c>
      <c r="AJ38" s="38">
        <v>790.96</v>
      </c>
      <c r="AK38" s="23">
        <v>4865.26</v>
      </c>
      <c r="AL38" s="6">
        <v>40.96</v>
      </c>
      <c r="AM38" s="38">
        <v>4126.21</v>
      </c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</row>
    <row r="39" spans="1:174" s="31" customFormat="1" ht="13.5">
      <c r="A39" s="6" t="s">
        <v>13</v>
      </c>
      <c r="B39" s="6">
        <v>2015</v>
      </c>
      <c r="C39" s="40">
        <v>9</v>
      </c>
      <c r="D39" s="5">
        <v>2020</v>
      </c>
      <c r="E39" s="5">
        <v>170</v>
      </c>
      <c r="F39" s="5">
        <v>0</v>
      </c>
      <c r="G39" s="5">
        <v>0</v>
      </c>
      <c r="H39" s="5">
        <v>0</v>
      </c>
      <c r="I39" s="5">
        <v>0</v>
      </c>
      <c r="J39" s="6">
        <v>0</v>
      </c>
      <c r="K39" s="38">
        <v>2190</v>
      </c>
      <c r="L39" s="5">
        <v>0</v>
      </c>
      <c r="M39" s="5">
        <v>225</v>
      </c>
      <c r="N39" s="18">
        <v>280</v>
      </c>
      <c r="O39" s="6">
        <v>661.72</v>
      </c>
      <c r="P39" s="18">
        <v>0</v>
      </c>
      <c r="Q39" s="18">
        <v>0</v>
      </c>
      <c r="R39" s="17">
        <v>0</v>
      </c>
      <c r="S39" s="17">
        <v>0</v>
      </c>
      <c r="T39" s="17">
        <v>1033.22</v>
      </c>
      <c r="U39" s="17">
        <v>0</v>
      </c>
      <c r="V39" s="18">
        <v>0</v>
      </c>
      <c r="W39" s="23">
        <v>2199.94</v>
      </c>
      <c r="X39" s="17">
        <v>297</v>
      </c>
      <c r="Y39" s="17">
        <v>0</v>
      </c>
      <c r="Z39" s="18">
        <v>160</v>
      </c>
      <c r="AA39" s="6">
        <v>0</v>
      </c>
      <c r="AB39" s="6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6">
        <v>0</v>
      </c>
      <c r="AI39" s="6">
        <v>0</v>
      </c>
      <c r="AJ39" s="38">
        <v>457</v>
      </c>
      <c r="AK39" s="23">
        <v>4389.94</v>
      </c>
      <c r="AL39" s="6">
        <v>26.7</v>
      </c>
      <c r="AM39" s="38">
        <v>3906.24</v>
      </c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</row>
    <row r="40" spans="1:174" s="31" customFormat="1" ht="13.5">
      <c r="A40" s="6" t="s">
        <v>13</v>
      </c>
      <c r="B40" s="6">
        <v>2015</v>
      </c>
      <c r="C40" s="40">
        <v>9</v>
      </c>
      <c r="D40" s="5">
        <v>2020</v>
      </c>
      <c r="E40" s="5">
        <v>150</v>
      </c>
      <c r="F40" s="5">
        <v>0</v>
      </c>
      <c r="G40" s="5">
        <v>0</v>
      </c>
      <c r="H40" s="5">
        <v>0</v>
      </c>
      <c r="I40" s="5">
        <v>0</v>
      </c>
      <c r="J40" s="6">
        <v>0</v>
      </c>
      <c r="K40" s="38">
        <v>2170</v>
      </c>
      <c r="L40" s="5">
        <v>0</v>
      </c>
      <c r="M40" s="5">
        <v>0</v>
      </c>
      <c r="N40" s="18">
        <v>270.97</v>
      </c>
      <c r="O40" s="6">
        <v>635.6</v>
      </c>
      <c r="P40" s="18">
        <v>0</v>
      </c>
      <c r="Q40" s="18">
        <v>0</v>
      </c>
      <c r="R40" s="17">
        <v>0</v>
      </c>
      <c r="S40" s="17">
        <v>0</v>
      </c>
      <c r="T40" s="17">
        <v>1218.97</v>
      </c>
      <c r="U40" s="17">
        <v>0</v>
      </c>
      <c r="V40" s="18">
        <v>0</v>
      </c>
      <c r="W40" s="23">
        <v>2125.54</v>
      </c>
      <c r="X40" s="17">
        <v>456.5</v>
      </c>
      <c r="Y40" s="17">
        <v>66.7</v>
      </c>
      <c r="Z40" s="18">
        <v>134.84</v>
      </c>
      <c r="AA40" s="6">
        <v>0</v>
      </c>
      <c r="AB40" s="6">
        <v>0</v>
      </c>
      <c r="AC40" s="5">
        <v>0</v>
      </c>
      <c r="AD40" s="5">
        <v>0</v>
      </c>
      <c r="AE40" s="5">
        <v>0</v>
      </c>
      <c r="AF40" s="5">
        <v>92.87</v>
      </c>
      <c r="AG40" s="5">
        <v>0</v>
      </c>
      <c r="AH40" s="6">
        <v>0</v>
      </c>
      <c r="AI40" s="6">
        <v>0</v>
      </c>
      <c r="AJ40" s="38">
        <v>750.91</v>
      </c>
      <c r="AK40" s="23">
        <v>4202.67</v>
      </c>
      <c r="AL40" s="6">
        <v>21.08</v>
      </c>
      <c r="AM40" s="38">
        <v>3523.55</v>
      </c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</row>
    <row r="41" spans="1:174" s="31" customFormat="1" ht="13.5">
      <c r="A41" s="6" t="s">
        <v>13</v>
      </c>
      <c r="B41" s="6">
        <v>2015</v>
      </c>
      <c r="C41" s="40">
        <v>9</v>
      </c>
      <c r="D41" s="5">
        <v>2020</v>
      </c>
      <c r="E41" s="5">
        <v>370</v>
      </c>
      <c r="F41" s="5">
        <v>50</v>
      </c>
      <c r="G41" s="5">
        <v>0</v>
      </c>
      <c r="H41" s="5">
        <v>0</v>
      </c>
      <c r="I41" s="5">
        <v>0</v>
      </c>
      <c r="J41" s="6">
        <v>0</v>
      </c>
      <c r="K41" s="38">
        <v>2440</v>
      </c>
      <c r="L41" s="5">
        <v>200</v>
      </c>
      <c r="M41" s="5">
        <v>243</v>
      </c>
      <c r="N41" s="18">
        <v>280</v>
      </c>
      <c r="O41" s="6">
        <v>687.14</v>
      </c>
      <c r="P41" s="18">
        <v>0</v>
      </c>
      <c r="Q41" s="18">
        <v>0</v>
      </c>
      <c r="R41" s="17">
        <v>0</v>
      </c>
      <c r="S41" s="17">
        <v>0</v>
      </c>
      <c r="T41" s="17">
        <v>1172.53</v>
      </c>
      <c r="U41" s="17">
        <v>0</v>
      </c>
      <c r="V41" s="18">
        <v>0</v>
      </c>
      <c r="W41" s="23">
        <v>2583.37</v>
      </c>
      <c r="X41" s="17">
        <v>288.5</v>
      </c>
      <c r="Y41" s="17">
        <v>0</v>
      </c>
      <c r="Z41" s="18">
        <v>0</v>
      </c>
      <c r="AA41" s="6">
        <v>0</v>
      </c>
      <c r="AB41" s="6">
        <v>0</v>
      </c>
      <c r="AC41" s="5">
        <v>0</v>
      </c>
      <c r="AD41" s="5">
        <v>0</v>
      </c>
      <c r="AE41" s="5">
        <v>200</v>
      </c>
      <c r="AF41" s="5">
        <v>0</v>
      </c>
      <c r="AG41" s="5">
        <v>0</v>
      </c>
      <c r="AH41" s="6">
        <v>0</v>
      </c>
      <c r="AI41" s="6">
        <v>0</v>
      </c>
      <c r="AJ41" s="38">
        <v>488.5</v>
      </c>
      <c r="AK41" s="23">
        <v>5023.37</v>
      </c>
      <c r="AL41" s="6">
        <v>47.34</v>
      </c>
      <c r="AM41" s="38">
        <v>4487.53</v>
      </c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</row>
    <row r="42" spans="1:174" s="31" customFormat="1" ht="13.5">
      <c r="A42" s="6" t="s">
        <v>13</v>
      </c>
      <c r="B42" s="6">
        <v>2015</v>
      </c>
      <c r="C42" s="40">
        <v>9</v>
      </c>
      <c r="D42" s="5">
        <v>2020</v>
      </c>
      <c r="E42" s="5">
        <v>150</v>
      </c>
      <c r="F42" s="5">
        <v>0</v>
      </c>
      <c r="G42" s="5">
        <v>0</v>
      </c>
      <c r="H42" s="5">
        <v>0</v>
      </c>
      <c r="I42" s="5">
        <v>0</v>
      </c>
      <c r="J42" s="6">
        <v>0</v>
      </c>
      <c r="K42" s="38">
        <v>2170</v>
      </c>
      <c r="L42" s="5">
        <v>0</v>
      </c>
      <c r="M42" s="5">
        <v>0</v>
      </c>
      <c r="N42" s="18">
        <v>252.9</v>
      </c>
      <c r="O42" s="6">
        <v>548.53</v>
      </c>
      <c r="P42" s="18">
        <v>0</v>
      </c>
      <c r="Q42" s="18">
        <v>0</v>
      </c>
      <c r="R42" s="17">
        <v>0</v>
      </c>
      <c r="S42" s="17">
        <v>0</v>
      </c>
      <c r="T42" s="17">
        <v>893.91</v>
      </c>
      <c r="U42" s="17">
        <v>0</v>
      </c>
      <c r="V42" s="18">
        <v>0</v>
      </c>
      <c r="W42" s="23">
        <v>1695.34</v>
      </c>
      <c r="X42" s="17">
        <v>528</v>
      </c>
      <c r="Y42" s="17">
        <v>61.3</v>
      </c>
      <c r="Z42" s="18">
        <v>160</v>
      </c>
      <c r="AA42" s="6">
        <v>0</v>
      </c>
      <c r="AB42" s="6">
        <v>0</v>
      </c>
      <c r="AC42" s="5">
        <v>0</v>
      </c>
      <c r="AD42" s="5">
        <v>0</v>
      </c>
      <c r="AE42" s="5">
        <v>0</v>
      </c>
      <c r="AF42" s="5">
        <v>278.62</v>
      </c>
      <c r="AG42" s="5">
        <v>0</v>
      </c>
      <c r="AH42" s="6">
        <v>0</v>
      </c>
      <c r="AI42" s="6">
        <v>0</v>
      </c>
      <c r="AJ42" s="38">
        <v>1027.92</v>
      </c>
      <c r="AK42" s="23">
        <v>3586.72</v>
      </c>
      <c r="AL42" s="6">
        <v>2.6</v>
      </c>
      <c r="AM42" s="38">
        <v>2834.82</v>
      </c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</row>
    <row r="43" spans="1:174" s="31" customFormat="1" ht="27">
      <c r="A43" s="6" t="s">
        <v>16</v>
      </c>
      <c r="B43" s="6">
        <v>2015</v>
      </c>
      <c r="C43" s="40">
        <v>9</v>
      </c>
      <c r="D43" s="5">
        <v>2020</v>
      </c>
      <c r="E43" s="5">
        <v>150</v>
      </c>
      <c r="F43" s="5">
        <v>0</v>
      </c>
      <c r="G43" s="5">
        <v>0</v>
      </c>
      <c r="H43" s="5">
        <v>0</v>
      </c>
      <c r="I43" s="5">
        <v>0</v>
      </c>
      <c r="J43" s="6">
        <v>0</v>
      </c>
      <c r="K43" s="38">
        <v>2170</v>
      </c>
      <c r="L43" s="5">
        <v>0</v>
      </c>
      <c r="M43" s="5">
        <v>0</v>
      </c>
      <c r="N43" s="18">
        <v>261.94</v>
      </c>
      <c r="O43" s="6">
        <v>592.07</v>
      </c>
      <c r="P43" s="18">
        <v>0</v>
      </c>
      <c r="Q43" s="18">
        <v>0</v>
      </c>
      <c r="R43" s="17">
        <v>0</v>
      </c>
      <c r="S43" s="17">
        <v>0</v>
      </c>
      <c r="T43" s="17">
        <v>731.38</v>
      </c>
      <c r="U43" s="17">
        <v>0</v>
      </c>
      <c r="V43" s="18">
        <v>0</v>
      </c>
      <c r="W43" s="23">
        <v>1585.39</v>
      </c>
      <c r="X43" s="17">
        <v>283</v>
      </c>
      <c r="Y43" s="17">
        <v>115.6</v>
      </c>
      <c r="Z43" s="18">
        <v>160</v>
      </c>
      <c r="AA43" s="6">
        <v>0</v>
      </c>
      <c r="AB43" s="6">
        <v>0</v>
      </c>
      <c r="AC43" s="5">
        <v>0</v>
      </c>
      <c r="AD43" s="5">
        <v>0</v>
      </c>
      <c r="AE43" s="5">
        <v>0</v>
      </c>
      <c r="AF43" s="5">
        <v>185.75</v>
      </c>
      <c r="AG43" s="5">
        <v>0</v>
      </c>
      <c r="AH43" s="6">
        <v>0</v>
      </c>
      <c r="AI43" s="6">
        <v>0</v>
      </c>
      <c r="AJ43" s="38">
        <v>744.35</v>
      </c>
      <c r="AK43" s="23">
        <v>3569.64</v>
      </c>
      <c r="AL43" s="6">
        <v>2.09</v>
      </c>
      <c r="AM43" s="38">
        <v>3008.95</v>
      </c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</row>
    <row r="44" spans="1:174" s="31" customFormat="1" ht="13.5">
      <c r="A44" s="6" t="s">
        <v>15</v>
      </c>
      <c r="B44" s="6">
        <v>2015</v>
      </c>
      <c r="C44" s="40">
        <v>9</v>
      </c>
      <c r="D44" s="5">
        <v>2020</v>
      </c>
      <c r="E44" s="5">
        <v>280</v>
      </c>
      <c r="F44" s="5">
        <v>280</v>
      </c>
      <c r="G44" s="5">
        <v>0</v>
      </c>
      <c r="H44" s="5">
        <v>0</v>
      </c>
      <c r="I44" s="5">
        <v>0</v>
      </c>
      <c r="J44" s="6">
        <v>0</v>
      </c>
      <c r="K44" s="38">
        <v>2589</v>
      </c>
      <c r="L44" s="5">
        <v>300</v>
      </c>
      <c r="M44" s="5">
        <v>207</v>
      </c>
      <c r="N44" s="18">
        <v>280</v>
      </c>
      <c r="O44" s="6">
        <v>626.9</v>
      </c>
      <c r="P44" s="18">
        <v>0</v>
      </c>
      <c r="Q44" s="18">
        <v>0</v>
      </c>
      <c r="R44" s="19">
        <v>0</v>
      </c>
      <c r="S44" s="17">
        <v>0</v>
      </c>
      <c r="T44" s="17">
        <v>1114.45</v>
      </c>
      <c r="U44" s="17">
        <v>50</v>
      </c>
      <c r="V44" s="18">
        <v>0</v>
      </c>
      <c r="W44" s="23">
        <v>2578.38</v>
      </c>
      <c r="X44" s="17">
        <v>179</v>
      </c>
      <c r="Y44" s="17">
        <v>0</v>
      </c>
      <c r="Z44" s="18">
        <v>0</v>
      </c>
      <c r="AA44" s="6">
        <v>0</v>
      </c>
      <c r="AB44" s="6">
        <v>0</v>
      </c>
      <c r="AC44" s="5">
        <v>0</v>
      </c>
      <c r="AD44" s="5">
        <v>0</v>
      </c>
      <c r="AE44" s="5">
        <v>300</v>
      </c>
      <c r="AF44" s="5">
        <v>102.74</v>
      </c>
      <c r="AG44" s="5">
        <v>0</v>
      </c>
      <c r="AH44" s="6">
        <v>0</v>
      </c>
      <c r="AI44" s="6">
        <v>0</v>
      </c>
      <c r="AJ44" s="38">
        <v>581.74</v>
      </c>
      <c r="AK44" s="23">
        <v>5055.64</v>
      </c>
      <c r="AL44" s="6">
        <v>50.56</v>
      </c>
      <c r="AM44" s="38">
        <v>4526.08</v>
      </c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</row>
    <row r="45" spans="1:174" s="31" customFormat="1" ht="13.5">
      <c r="A45" s="6" t="s">
        <v>13</v>
      </c>
      <c r="B45" s="6">
        <v>2015</v>
      </c>
      <c r="C45" s="40">
        <v>9</v>
      </c>
      <c r="D45" s="5">
        <v>2020</v>
      </c>
      <c r="E45" s="5">
        <v>140</v>
      </c>
      <c r="F45" s="5">
        <v>0</v>
      </c>
      <c r="G45" s="5">
        <v>0</v>
      </c>
      <c r="H45" s="5">
        <v>0</v>
      </c>
      <c r="I45" s="5">
        <v>0</v>
      </c>
      <c r="J45" s="6">
        <v>0</v>
      </c>
      <c r="K45" s="38">
        <v>2160</v>
      </c>
      <c r="L45" s="5">
        <v>0</v>
      </c>
      <c r="M45" s="5">
        <v>99</v>
      </c>
      <c r="N45" s="18">
        <v>280</v>
      </c>
      <c r="O45" s="6">
        <v>740.09</v>
      </c>
      <c r="P45" s="18">
        <v>0</v>
      </c>
      <c r="Q45" s="18">
        <v>0</v>
      </c>
      <c r="R45" s="18">
        <v>0</v>
      </c>
      <c r="S45" s="17">
        <v>0</v>
      </c>
      <c r="T45" s="17">
        <v>1160.92</v>
      </c>
      <c r="U45" s="18">
        <v>0</v>
      </c>
      <c r="V45" s="18">
        <v>0</v>
      </c>
      <c r="W45" s="23">
        <v>2280.01</v>
      </c>
      <c r="X45" s="17">
        <v>398</v>
      </c>
      <c r="Y45" s="17">
        <v>40.4</v>
      </c>
      <c r="Z45" s="18">
        <v>160</v>
      </c>
      <c r="AA45" s="6">
        <v>0</v>
      </c>
      <c r="AB45" s="6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6">
        <v>0</v>
      </c>
      <c r="AI45" s="6">
        <v>0</v>
      </c>
      <c r="AJ45" s="38">
        <v>598.4</v>
      </c>
      <c r="AK45" s="23">
        <v>4440.01</v>
      </c>
      <c r="AL45" s="6">
        <v>28.2</v>
      </c>
      <c r="AM45" s="38">
        <v>3813.41</v>
      </c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</row>
    <row r="46" spans="1:174" s="31" customFormat="1" ht="13.5">
      <c r="A46" s="6" t="s">
        <v>13</v>
      </c>
      <c r="B46" s="6">
        <v>2015</v>
      </c>
      <c r="C46" s="40">
        <v>9</v>
      </c>
      <c r="D46" s="5">
        <v>2020</v>
      </c>
      <c r="E46" s="5">
        <v>101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38">
        <v>2121</v>
      </c>
      <c r="L46" s="5">
        <v>0</v>
      </c>
      <c r="M46" s="5">
        <v>108</v>
      </c>
      <c r="N46" s="18">
        <v>270.97</v>
      </c>
      <c r="O46" s="6">
        <v>487.49</v>
      </c>
      <c r="P46" s="18">
        <v>0</v>
      </c>
      <c r="Q46" s="18">
        <v>0</v>
      </c>
      <c r="R46" s="18">
        <v>0</v>
      </c>
      <c r="S46" s="18">
        <v>0</v>
      </c>
      <c r="T46" s="18">
        <v>1160.92</v>
      </c>
      <c r="U46" s="18">
        <v>0</v>
      </c>
      <c r="V46" s="18">
        <v>0</v>
      </c>
      <c r="W46" s="23">
        <f>SUM(L46:V46)</f>
        <v>2027.38</v>
      </c>
      <c r="X46" s="18">
        <v>340</v>
      </c>
      <c r="Y46" s="18">
        <v>0</v>
      </c>
      <c r="Z46" s="18">
        <v>137.74</v>
      </c>
      <c r="AA46" s="6">
        <v>0</v>
      </c>
      <c r="AB46" s="6">
        <v>0</v>
      </c>
      <c r="AC46" s="5">
        <v>18.57</v>
      </c>
      <c r="AD46" s="5">
        <v>96.36</v>
      </c>
      <c r="AE46" s="5">
        <v>0</v>
      </c>
      <c r="AF46" s="5">
        <v>4.41</v>
      </c>
      <c r="AG46" s="5">
        <v>0</v>
      </c>
      <c r="AH46" s="6">
        <v>0</v>
      </c>
      <c r="AI46" s="6">
        <v>0</v>
      </c>
      <c r="AJ46" s="38">
        <f>SUM(X46:AI46)</f>
        <v>597.0799999999999</v>
      </c>
      <c r="AK46" s="23"/>
      <c r="AL46" s="6"/>
      <c r="AM46" s="38">
        <v>3535.53</v>
      </c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</row>
    <row r="47" spans="1:174" s="31" customFormat="1" ht="13.5">
      <c r="A47" s="6" t="s">
        <v>13</v>
      </c>
      <c r="B47" s="6">
        <v>2015</v>
      </c>
      <c r="C47" s="40">
        <v>9</v>
      </c>
      <c r="D47" s="5">
        <v>2020</v>
      </c>
      <c r="E47" s="5">
        <v>150</v>
      </c>
      <c r="F47" s="5">
        <v>0</v>
      </c>
      <c r="G47" s="5">
        <v>0</v>
      </c>
      <c r="H47" s="5">
        <v>0</v>
      </c>
      <c r="I47" s="5">
        <v>0</v>
      </c>
      <c r="J47" s="6">
        <v>0</v>
      </c>
      <c r="K47" s="38">
        <v>2170</v>
      </c>
      <c r="L47" s="5">
        <v>0</v>
      </c>
      <c r="M47" s="5">
        <v>153</v>
      </c>
      <c r="N47" s="18">
        <v>280</v>
      </c>
      <c r="O47" s="6">
        <v>609.48</v>
      </c>
      <c r="P47" s="18">
        <v>0</v>
      </c>
      <c r="Q47" s="18">
        <v>0</v>
      </c>
      <c r="R47" s="18">
        <v>0</v>
      </c>
      <c r="S47" s="18">
        <v>0</v>
      </c>
      <c r="T47" s="18">
        <v>1160.92</v>
      </c>
      <c r="U47" s="18">
        <v>0</v>
      </c>
      <c r="V47" s="18">
        <v>0</v>
      </c>
      <c r="W47" s="23">
        <v>2203.4</v>
      </c>
      <c r="X47" s="18">
        <v>408.5</v>
      </c>
      <c r="Y47" s="18">
        <v>0</v>
      </c>
      <c r="Z47" s="18">
        <v>160</v>
      </c>
      <c r="AA47" s="6">
        <v>0</v>
      </c>
      <c r="AB47" s="6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6">
        <v>0</v>
      </c>
      <c r="AI47" s="6">
        <v>0</v>
      </c>
      <c r="AJ47" s="38">
        <v>568.5</v>
      </c>
      <c r="AK47" s="23">
        <v>4373.4</v>
      </c>
      <c r="AL47" s="6">
        <v>26.2</v>
      </c>
      <c r="AM47" s="38">
        <v>3778.7</v>
      </c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</row>
    <row r="48" spans="1:174" s="31" customFormat="1" ht="13.5">
      <c r="A48" s="6" t="s">
        <v>13</v>
      </c>
      <c r="B48" s="6">
        <v>2015</v>
      </c>
      <c r="C48" s="40">
        <v>9</v>
      </c>
      <c r="D48" s="5">
        <v>2020</v>
      </c>
      <c r="E48" s="5">
        <v>325</v>
      </c>
      <c r="F48" s="5">
        <v>50</v>
      </c>
      <c r="G48" s="5">
        <v>0</v>
      </c>
      <c r="H48" s="5">
        <v>0</v>
      </c>
      <c r="I48" s="5">
        <v>0</v>
      </c>
      <c r="J48" s="6">
        <v>0</v>
      </c>
      <c r="K48" s="38">
        <v>2395</v>
      </c>
      <c r="L48" s="5">
        <v>300</v>
      </c>
      <c r="M48" s="5">
        <v>117</v>
      </c>
      <c r="N48" s="18">
        <v>280</v>
      </c>
      <c r="O48" s="6">
        <v>461.81</v>
      </c>
      <c r="P48" s="18">
        <v>0</v>
      </c>
      <c r="Q48" s="18">
        <v>0</v>
      </c>
      <c r="R48" s="18">
        <v>0</v>
      </c>
      <c r="S48" s="18">
        <v>0</v>
      </c>
      <c r="T48" s="18">
        <v>610.92</v>
      </c>
      <c r="U48" s="18">
        <v>0</v>
      </c>
      <c r="V48" s="18">
        <v>0</v>
      </c>
      <c r="W48" s="23"/>
      <c r="X48" s="18">
        <v>205</v>
      </c>
      <c r="Y48" s="18">
        <v>11.4</v>
      </c>
      <c r="Z48" s="18">
        <v>129.03</v>
      </c>
      <c r="AA48" s="6">
        <v>0</v>
      </c>
      <c r="AB48" s="6">
        <v>0</v>
      </c>
      <c r="AC48" s="5">
        <v>0</v>
      </c>
      <c r="AD48" s="5">
        <v>0</v>
      </c>
      <c r="AE48" s="5">
        <v>300</v>
      </c>
      <c r="AF48" s="5">
        <v>0</v>
      </c>
      <c r="AG48" s="5">
        <v>0</v>
      </c>
      <c r="AH48" s="6">
        <v>0</v>
      </c>
      <c r="AI48" s="6">
        <v>0</v>
      </c>
      <c r="AJ48" s="38">
        <v>645.43</v>
      </c>
      <c r="AK48" s="23">
        <v>4810.16</v>
      </c>
      <c r="AL48" s="6">
        <v>39.3</v>
      </c>
      <c r="AM48" s="38">
        <v>4125.43</v>
      </c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</row>
    <row r="49" spans="1:174" s="115" customFormat="1" ht="13.5">
      <c r="A49" s="6" t="s">
        <v>13</v>
      </c>
      <c r="B49" s="6">
        <v>2015</v>
      </c>
      <c r="C49" s="40">
        <v>9</v>
      </c>
      <c r="D49" s="5">
        <v>2020</v>
      </c>
      <c r="E49" s="5">
        <v>125</v>
      </c>
      <c r="F49" s="5">
        <v>0</v>
      </c>
      <c r="G49" s="5">
        <v>0</v>
      </c>
      <c r="H49" s="5">
        <v>0</v>
      </c>
      <c r="I49" s="5">
        <v>0</v>
      </c>
      <c r="J49" s="6">
        <v>0</v>
      </c>
      <c r="K49" s="38">
        <v>2145</v>
      </c>
      <c r="L49" s="5">
        <v>0</v>
      </c>
      <c r="M49" s="5">
        <v>117</v>
      </c>
      <c r="N49" s="18">
        <v>280</v>
      </c>
      <c r="O49" s="6">
        <v>557.24</v>
      </c>
      <c r="P49" s="18">
        <v>0</v>
      </c>
      <c r="Q49" s="18">
        <v>0</v>
      </c>
      <c r="R49" s="18">
        <v>0</v>
      </c>
      <c r="S49" s="18">
        <v>0</v>
      </c>
      <c r="T49" s="18">
        <v>1160.92</v>
      </c>
      <c r="U49" s="18">
        <v>0</v>
      </c>
      <c r="V49" s="18">
        <v>0</v>
      </c>
      <c r="W49" s="23">
        <v>2115.16</v>
      </c>
      <c r="X49" s="18">
        <v>407</v>
      </c>
      <c r="Y49" s="18">
        <v>46.3</v>
      </c>
      <c r="Z49" s="18">
        <v>137.74</v>
      </c>
      <c r="AA49" s="6">
        <v>0</v>
      </c>
      <c r="AB49" s="6">
        <v>0</v>
      </c>
      <c r="AC49" s="5">
        <v>0</v>
      </c>
      <c r="AD49" s="5">
        <v>0</v>
      </c>
      <c r="AE49" s="5">
        <v>0</v>
      </c>
      <c r="AF49" s="5">
        <v>50.15</v>
      </c>
      <c r="AG49" s="5">
        <v>25</v>
      </c>
      <c r="AH49" s="6">
        <v>0</v>
      </c>
      <c r="AI49" s="6">
        <v>0</v>
      </c>
      <c r="AJ49" s="38">
        <v>666.19</v>
      </c>
      <c r="AK49" s="23">
        <v>4210.01</v>
      </c>
      <c r="AL49" s="6">
        <v>21.3</v>
      </c>
      <c r="AM49" s="38">
        <v>3572.67</v>
      </c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8"/>
    </row>
    <row r="50" spans="1:174" s="31" customFormat="1" ht="13.5">
      <c r="A50" s="6" t="s">
        <v>13</v>
      </c>
      <c r="B50" s="6">
        <v>2015</v>
      </c>
      <c r="C50" s="40">
        <v>9</v>
      </c>
      <c r="D50" s="5">
        <v>2020</v>
      </c>
      <c r="E50" s="5">
        <v>180</v>
      </c>
      <c r="F50" s="5">
        <v>0</v>
      </c>
      <c r="G50" s="5">
        <v>0</v>
      </c>
      <c r="H50" s="5">
        <v>0</v>
      </c>
      <c r="I50" s="5">
        <v>0</v>
      </c>
      <c r="J50" s="6">
        <v>0</v>
      </c>
      <c r="K50" s="38">
        <v>2200</v>
      </c>
      <c r="L50" s="5">
        <v>300</v>
      </c>
      <c r="M50" s="5">
        <v>81</v>
      </c>
      <c r="N50" s="18">
        <v>270.97</v>
      </c>
      <c r="O50" s="6">
        <v>696.55</v>
      </c>
      <c r="P50" s="18">
        <v>0</v>
      </c>
      <c r="Q50" s="18">
        <v>0</v>
      </c>
      <c r="R50" s="18">
        <v>0</v>
      </c>
      <c r="S50" s="18">
        <v>0</v>
      </c>
      <c r="T50" s="18">
        <v>1160.92</v>
      </c>
      <c r="U50" s="18">
        <v>0</v>
      </c>
      <c r="V50" s="18">
        <v>0</v>
      </c>
      <c r="W50" s="23">
        <v>2509.44</v>
      </c>
      <c r="X50" s="18">
        <v>319.5</v>
      </c>
      <c r="Y50" s="18">
        <v>0</v>
      </c>
      <c r="Z50" s="18">
        <v>129.03</v>
      </c>
      <c r="AA50" s="6">
        <v>0</v>
      </c>
      <c r="AB50" s="6">
        <v>0</v>
      </c>
      <c r="AC50" s="5">
        <v>0</v>
      </c>
      <c r="AD50" s="5">
        <v>0</v>
      </c>
      <c r="AE50" s="5">
        <v>300</v>
      </c>
      <c r="AF50" s="5">
        <v>92.87</v>
      </c>
      <c r="AG50" s="5">
        <v>0</v>
      </c>
      <c r="AH50" s="6">
        <v>0</v>
      </c>
      <c r="AI50" s="6">
        <v>0</v>
      </c>
      <c r="AJ50" s="38">
        <v>841.4</v>
      </c>
      <c r="AK50" s="23">
        <v>4616.57</v>
      </c>
      <c r="AL50" s="6">
        <v>33.5</v>
      </c>
      <c r="AM50" s="38">
        <v>3834.54</v>
      </c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</row>
    <row r="51" spans="1:174" s="31" customFormat="1" ht="13.5">
      <c r="A51" s="6" t="s">
        <v>13</v>
      </c>
      <c r="B51" s="6">
        <v>2015</v>
      </c>
      <c r="C51" s="40">
        <v>9</v>
      </c>
      <c r="D51" s="5">
        <v>2020</v>
      </c>
      <c r="E51" s="5">
        <v>190</v>
      </c>
      <c r="F51" s="5">
        <v>0</v>
      </c>
      <c r="G51" s="5">
        <v>0</v>
      </c>
      <c r="H51" s="5">
        <v>0</v>
      </c>
      <c r="I51" s="5">
        <v>0</v>
      </c>
      <c r="J51" s="6">
        <v>0</v>
      </c>
      <c r="K51" s="38">
        <v>2210</v>
      </c>
      <c r="L51" s="5">
        <v>300</v>
      </c>
      <c r="M51" s="5">
        <v>0</v>
      </c>
      <c r="N51" s="18">
        <v>280</v>
      </c>
      <c r="O51" s="6">
        <v>435.34</v>
      </c>
      <c r="P51" s="18">
        <v>0</v>
      </c>
      <c r="Q51" s="18">
        <v>0</v>
      </c>
      <c r="R51" s="18">
        <v>0</v>
      </c>
      <c r="S51" s="18">
        <v>0</v>
      </c>
      <c r="T51" s="18">
        <v>696.55</v>
      </c>
      <c r="U51" s="18">
        <v>0</v>
      </c>
      <c r="V51" s="18">
        <v>0</v>
      </c>
      <c r="W51" s="23">
        <f>SUM(L51:V51)</f>
        <v>1711.8899999999999</v>
      </c>
      <c r="X51" s="18">
        <v>335</v>
      </c>
      <c r="Y51" s="18">
        <v>0</v>
      </c>
      <c r="Z51" s="18">
        <v>129.03</v>
      </c>
      <c r="AA51" s="6">
        <v>0</v>
      </c>
      <c r="AB51" s="6">
        <v>0</v>
      </c>
      <c r="AC51" s="5">
        <v>0</v>
      </c>
      <c r="AD51" s="5">
        <v>0</v>
      </c>
      <c r="AE51" s="5">
        <v>300</v>
      </c>
      <c r="AF51" s="5">
        <v>0</v>
      </c>
      <c r="AG51" s="5">
        <v>0</v>
      </c>
      <c r="AH51" s="6">
        <v>0</v>
      </c>
      <c r="AI51" s="6">
        <v>0</v>
      </c>
      <c r="AJ51" s="38">
        <v>764.03</v>
      </c>
      <c r="AK51" s="23">
        <v>3921.89</v>
      </c>
      <c r="AL51" s="6">
        <v>12.66</v>
      </c>
      <c r="AM51" s="38">
        <v>3145.2</v>
      </c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</row>
    <row r="52" spans="1:174" s="31" customFormat="1" ht="13.5">
      <c r="A52" s="16" t="s">
        <v>17</v>
      </c>
      <c r="B52" s="6">
        <v>2015</v>
      </c>
      <c r="C52" s="40">
        <v>9</v>
      </c>
      <c r="D52" s="5">
        <v>2020</v>
      </c>
      <c r="E52" s="5">
        <v>310</v>
      </c>
      <c r="F52" s="5">
        <v>210</v>
      </c>
      <c r="G52" s="5">
        <v>0</v>
      </c>
      <c r="H52" s="5">
        <v>0</v>
      </c>
      <c r="I52" s="5">
        <v>0</v>
      </c>
      <c r="J52" s="6">
        <v>0</v>
      </c>
      <c r="K52" s="38">
        <v>2540</v>
      </c>
      <c r="L52" s="5">
        <v>300</v>
      </c>
      <c r="M52" s="5">
        <v>36</v>
      </c>
      <c r="N52" s="18">
        <v>280</v>
      </c>
      <c r="O52" s="6">
        <v>687.84</v>
      </c>
      <c r="P52" s="18">
        <v>0</v>
      </c>
      <c r="Q52" s="18">
        <v>0</v>
      </c>
      <c r="R52" s="18">
        <v>0</v>
      </c>
      <c r="S52" s="18">
        <v>0</v>
      </c>
      <c r="T52" s="18">
        <v>1160.92</v>
      </c>
      <c r="U52" s="18">
        <v>0</v>
      </c>
      <c r="V52" s="18">
        <v>0</v>
      </c>
      <c r="W52" s="23">
        <v>2464.76</v>
      </c>
      <c r="X52" s="18">
        <v>513</v>
      </c>
      <c r="Y52" s="18">
        <v>68.8</v>
      </c>
      <c r="Z52" s="18">
        <v>136.71</v>
      </c>
      <c r="AA52" s="6">
        <v>0</v>
      </c>
      <c r="AB52" s="6">
        <v>0</v>
      </c>
      <c r="AC52" s="6">
        <v>0</v>
      </c>
      <c r="AD52" s="6">
        <v>0</v>
      </c>
      <c r="AE52" s="6">
        <v>300</v>
      </c>
      <c r="AF52" s="6">
        <v>3.83</v>
      </c>
      <c r="AG52" s="6">
        <v>25</v>
      </c>
      <c r="AH52" s="6">
        <v>0</v>
      </c>
      <c r="AI52" s="6">
        <v>0</v>
      </c>
      <c r="AJ52" s="38">
        <v>1047.4</v>
      </c>
      <c r="AK52" s="23">
        <v>5000.93</v>
      </c>
      <c r="AL52" s="6">
        <v>45.09</v>
      </c>
      <c r="AM52" s="38">
        <v>3912.27</v>
      </c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</row>
    <row r="53" spans="1:174" s="115" customFormat="1" ht="13.5">
      <c r="A53" s="26" t="s">
        <v>15</v>
      </c>
      <c r="B53" s="26">
        <v>2015</v>
      </c>
      <c r="C53" s="73">
        <v>9</v>
      </c>
      <c r="D53" s="10">
        <v>2020</v>
      </c>
      <c r="E53" s="10">
        <v>301</v>
      </c>
      <c r="F53" s="10">
        <v>74.55</v>
      </c>
      <c r="G53" s="10">
        <v>0</v>
      </c>
      <c r="H53" s="10">
        <v>0</v>
      </c>
      <c r="I53" s="10">
        <v>0</v>
      </c>
      <c r="J53" s="26">
        <v>0</v>
      </c>
      <c r="K53" s="57">
        <v>2395.55</v>
      </c>
      <c r="L53" s="10">
        <v>300</v>
      </c>
      <c r="M53" s="10">
        <v>117</v>
      </c>
      <c r="N53" s="37">
        <v>225.81</v>
      </c>
      <c r="O53" s="26">
        <v>356.98</v>
      </c>
      <c r="P53" s="37">
        <v>0</v>
      </c>
      <c r="Q53" s="37">
        <v>0</v>
      </c>
      <c r="R53" s="37">
        <v>0</v>
      </c>
      <c r="S53" s="37">
        <v>0</v>
      </c>
      <c r="T53" s="18">
        <v>650.12</v>
      </c>
      <c r="U53" s="18">
        <v>0</v>
      </c>
      <c r="V53" s="18">
        <v>0</v>
      </c>
      <c r="W53" s="12">
        <v>1649.91</v>
      </c>
      <c r="X53" s="37">
        <v>215</v>
      </c>
      <c r="Y53" s="37">
        <v>16.5</v>
      </c>
      <c r="Z53" s="37">
        <v>160</v>
      </c>
      <c r="AA53" s="26">
        <v>0</v>
      </c>
      <c r="AB53" s="26">
        <v>0</v>
      </c>
      <c r="AC53" s="26">
        <v>111.45</v>
      </c>
      <c r="AD53" s="26">
        <v>0</v>
      </c>
      <c r="AE53" s="26">
        <v>300</v>
      </c>
      <c r="AF53" s="26">
        <v>92.88</v>
      </c>
      <c r="AG53" s="26">
        <v>0</v>
      </c>
      <c r="AH53" s="26">
        <v>0</v>
      </c>
      <c r="AI53" s="26">
        <v>0</v>
      </c>
      <c r="AJ53" s="57">
        <v>895.83</v>
      </c>
      <c r="AK53" s="12">
        <v>3841.13</v>
      </c>
      <c r="AL53" s="26">
        <v>10.23</v>
      </c>
      <c r="AM53" s="57">
        <v>3139.4</v>
      </c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</row>
    <row r="54" spans="1:174" s="31" customFormat="1" ht="13.5">
      <c r="A54" s="6" t="s">
        <v>13</v>
      </c>
      <c r="B54" s="6">
        <v>2015</v>
      </c>
      <c r="C54" s="40">
        <v>9</v>
      </c>
      <c r="D54" s="5">
        <v>2020</v>
      </c>
      <c r="E54" s="5">
        <v>170</v>
      </c>
      <c r="F54" s="5">
        <v>0</v>
      </c>
      <c r="G54" s="5">
        <v>0</v>
      </c>
      <c r="H54" s="5">
        <v>0</v>
      </c>
      <c r="I54" s="5">
        <v>0</v>
      </c>
      <c r="J54" s="6">
        <v>0</v>
      </c>
      <c r="K54" s="38">
        <v>2190</v>
      </c>
      <c r="L54" s="5">
        <v>0</v>
      </c>
      <c r="M54" s="5">
        <v>243</v>
      </c>
      <c r="N54" s="42">
        <v>280</v>
      </c>
      <c r="O54" s="6">
        <v>670.43</v>
      </c>
      <c r="P54" s="42">
        <v>0</v>
      </c>
      <c r="Q54" s="42">
        <v>0</v>
      </c>
      <c r="R54" s="42">
        <v>40</v>
      </c>
      <c r="S54" s="42">
        <v>0</v>
      </c>
      <c r="T54" s="18">
        <v>1207.36</v>
      </c>
      <c r="U54" s="18">
        <v>0</v>
      </c>
      <c r="V54" s="18">
        <v>0</v>
      </c>
      <c r="W54" s="23">
        <v>2440.79</v>
      </c>
      <c r="X54" s="42">
        <v>306.5</v>
      </c>
      <c r="Y54" s="42">
        <v>0</v>
      </c>
      <c r="Z54" s="42">
        <v>160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11.61</v>
      </c>
      <c r="AG54" s="6">
        <v>0</v>
      </c>
      <c r="AH54" s="6">
        <v>0</v>
      </c>
      <c r="AI54" s="6">
        <v>0</v>
      </c>
      <c r="AJ54" s="38">
        <v>478.11</v>
      </c>
      <c r="AK54" s="23">
        <v>4619.18</v>
      </c>
      <c r="AL54" s="6">
        <v>33.58</v>
      </c>
      <c r="AM54" s="38">
        <v>4119.1</v>
      </c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</row>
    <row r="55" spans="1:174" s="31" customFormat="1" ht="13.5">
      <c r="A55" s="6" t="s">
        <v>13</v>
      </c>
      <c r="B55" s="6">
        <v>2015</v>
      </c>
      <c r="C55" s="40">
        <v>9</v>
      </c>
      <c r="D55" s="5">
        <v>2020</v>
      </c>
      <c r="E55" s="5">
        <v>375</v>
      </c>
      <c r="F55" s="5">
        <v>50</v>
      </c>
      <c r="G55" s="5">
        <v>0</v>
      </c>
      <c r="H55" s="5">
        <v>0</v>
      </c>
      <c r="I55" s="5">
        <v>0</v>
      </c>
      <c r="J55" s="6">
        <v>0</v>
      </c>
      <c r="K55" s="38">
        <v>2445</v>
      </c>
      <c r="L55" s="5">
        <v>300</v>
      </c>
      <c r="M55" s="5">
        <v>0</v>
      </c>
      <c r="N55" s="18">
        <v>280</v>
      </c>
      <c r="O55" s="6">
        <v>626.9</v>
      </c>
      <c r="P55" s="18">
        <v>0</v>
      </c>
      <c r="Q55" s="18">
        <v>0</v>
      </c>
      <c r="R55" s="18">
        <v>0</v>
      </c>
      <c r="S55" s="18">
        <v>0</v>
      </c>
      <c r="T55" s="18">
        <v>1218.97</v>
      </c>
      <c r="U55" s="18">
        <v>50</v>
      </c>
      <c r="V55" s="18">
        <v>0</v>
      </c>
      <c r="W55" s="23">
        <v>2475.87</v>
      </c>
      <c r="X55" s="18">
        <v>239.9</v>
      </c>
      <c r="Y55" s="18">
        <v>10.4</v>
      </c>
      <c r="Z55" s="18">
        <v>160</v>
      </c>
      <c r="AA55" s="6">
        <v>0</v>
      </c>
      <c r="AB55" s="6">
        <v>0</v>
      </c>
      <c r="AC55" s="6">
        <v>0</v>
      </c>
      <c r="AD55" s="6">
        <v>0</v>
      </c>
      <c r="AE55" s="6">
        <v>300</v>
      </c>
      <c r="AF55" s="6">
        <v>0</v>
      </c>
      <c r="AG55" s="6">
        <v>0</v>
      </c>
      <c r="AH55" s="6">
        <v>10</v>
      </c>
      <c r="AI55" s="6">
        <v>0</v>
      </c>
      <c r="AJ55" s="38">
        <v>720.3</v>
      </c>
      <c r="AK55" s="23">
        <v>4920.87</v>
      </c>
      <c r="AL55" s="6">
        <v>42.63</v>
      </c>
      <c r="AM55" s="38">
        <v>4157.94</v>
      </c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</row>
    <row r="56" spans="1:174" s="31" customFormat="1" ht="13.5">
      <c r="A56" s="6" t="s">
        <v>13</v>
      </c>
      <c r="B56" s="6">
        <v>2015</v>
      </c>
      <c r="C56" s="40">
        <v>10</v>
      </c>
      <c r="D56" s="5">
        <v>2020</v>
      </c>
      <c r="E56" s="5">
        <v>150</v>
      </c>
      <c r="F56" s="5">
        <v>0</v>
      </c>
      <c r="G56" s="5">
        <v>0</v>
      </c>
      <c r="H56" s="5">
        <v>0</v>
      </c>
      <c r="I56" s="5">
        <v>0</v>
      </c>
      <c r="J56" s="6">
        <v>0</v>
      </c>
      <c r="K56" s="38">
        <v>2170</v>
      </c>
      <c r="L56" s="5">
        <v>0</v>
      </c>
      <c r="M56" s="5">
        <v>180</v>
      </c>
      <c r="N56" s="18">
        <v>280</v>
      </c>
      <c r="O56" s="6">
        <v>478.88</v>
      </c>
      <c r="P56" s="18">
        <v>0</v>
      </c>
      <c r="Q56" s="18">
        <v>0</v>
      </c>
      <c r="R56" s="18">
        <v>0</v>
      </c>
      <c r="S56" s="18">
        <v>0</v>
      </c>
      <c r="T56" s="18">
        <v>1160.92</v>
      </c>
      <c r="U56" s="18">
        <v>0</v>
      </c>
      <c r="V56" s="18">
        <v>0</v>
      </c>
      <c r="W56" s="23">
        <v>2099.8</v>
      </c>
      <c r="X56" s="18">
        <v>329</v>
      </c>
      <c r="Y56" s="18">
        <v>3.2</v>
      </c>
      <c r="Z56" s="18">
        <v>160</v>
      </c>
      <c r="AA56" s="6">
        <v>0</v>
      </c>
      <c r="AB56" s="6">
        <v>0</v>
      </c>
      <c r="AC56" s="6">
        <v>0</v>
      </c>
      <c r="AD56" s="6">
        <v>106</v>
      </c>
      <c r="AE56" s="6">
        <v>0</v>
      </c>
      <c r="AF56" s="6">
        <v>3.83</v>
      </c>
      <c r="AG56" s="6">
        <v>0</v>
      </c>
      <c r="AH56" s="6">
        <v>0</v>
      </c>
      <c r="AI56" s="6">
        <v>0</v>
      </c>
      <c r="AJ56" s="38">
        <v>602.03</v>
      </c>
      <c r="AK56" s="23">
        <v>4159.97</v>
      </c>
      <c r="AL56" s="6">
        <v>19.8</v>
      </c>
      <c r="AM56" s="38">
        <v>3647.97</v>
      </c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</row>
    <row r="57" spans="1:174" s="31" customFormat="1" ht="13.5">
      <c r="A57" s="6" t="s">
        <v>13</v>
      </c>
      <c r="B57" s="6">
        <v>2015</v>
      </c>
      <c r="C57" s="40">
        <v>10</v>
      </c>
      <c r="D57" s="5">
        <v>2020</v>
      </c>
      <c r="E57" s="5">
        <v>150</v>
      </c>
      <c r="F57" s="5">
        <v>100</v>
      </c>
      <c r="G57" s="5">
        <v>0</v>
      </c>
      <c r="H57" s="5">
        <v>0</v>
      </c>
      <c r="I57" s="5">
        <v>0</v>
      </c>
      <c r="J57" s="6">
        <v>0</v>
      </c>
      <c r="K57" s="38">
        <v>2270</v>
      </c>
      <c r="L57" s="5">
        <v>300</v>
      </c>
      <c r="M57" s="5">
        <v>45</v>
      </c>
      <c r="N57" s="18">
        <v>270.67</v>
      </c>
      <c r="O57" s="6">
        <v>444.05</v>
      </c>
      <c r="P57" s="18">
        <v>278.62</v>
      </c>
      <c r="Q57" s="18">
        <v>0</v>
      </c>
      <c r="R57" s="18">
        <v>0</v>
      </c>
      <c r="S57" s="18">
        <v>0</v>
      </c>
      <c r="T57" s="18">
        <v>1323.45</v>
      </c>
      <c r="U57" s="18">
        <v>0</v>
      </c>
      <c r="V57" s="18">
        <v>0</v>
      </c>
      <c r="W57" s="23">
        <v>2661.79</v>
      </c>
      <c r="X57" s="18">
        <v>389.5</v>
      </c>
      <c r="Y57" s="18">
        <v>0</v>
      </c>
      <c r="Z57" s="18">
        <v>160</v>
      </c>
      <c r="AA57" s="6">
        <v>0</v>
      </c>
      <c r="AB57" s="6">
        <v>0</v>
      </c>
      <c r="AC57" s="6">
        <v>16.25</v>
      </c>
      <c r="AD57" s="6">
        <v>0</v>
      </c>
      <c r="AE57" s="6">
        <v>300</v>
      </c>
      <c r="AF57" s="6">
        <v>137.8</v>
      </c>
      <c r="AG57" s="6">
        <v>0</v>
      </c>
      <c r="AH57" s="6">
        <v>0</v>
      </c>
      <c r="AI57" s="6">
        <v>0</v>
      </c>
      <c r="AJ57" s="38">
        <v>1003.55</v>
      </c>
      <c r="AK57" s="23">
        <v>4777.74</v>
      </c>
      <c r="AL57" s="6">
        <v>38.33</v>
      </c>
      <c r="AM57" s="38">
        <v>3889.91</v>
      </c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</row>
    <row r="58" spans="1:174" s="31" customFormat="1" ht="13.5">
      <c r="A58" s="6" t="s">
        <v>13</v>
      </c>
      <c r="B58" s="6">
        <v>2015</v>
      </c>
      <c r="C58" s="40">
        <v>10</v>
      </c>
      <c r="D58" s="5">
        <v>2020</v>
      </c>
      <c r="E58" s="5">
        <v>140</v>
      </c>
      <c r="F58" s="5">
        <v>0</v>
      </c>
      <c r="G58" s="5">
        <v>0</v>
      </c>
      <c r="H58" s="5">
        <v>0</v>
      </c>
      <c r="I58" s="5">
        <v>0</v>
      </c>
      <c r="J58" s="6">
        <v>0</v>
      </c>
      <c r="K58" s="38">
        <v>2160</v>
      </c>
      <c r="L58" s="5">
        <v>0</v>
      </c>
      <c r="M58" s="5">
        <v>162</v>
      </c>
      <c r="N58" s="18">
        <v>280</v>
      </c>
      <c r="O58" s="6">
        <v>627.26</v>
      </c>
      <c r="P58" s="18">
        <v>0</v>
      </c>
      <c r="Q58" s="18">
        <v>0</v>
      </c>
      <c r="R58" s="18">
        <v>0</v>
      </c>
      <c r="S58" s="18">
        <v>0</v>
      </c>
      <c r="T58" s="18">
        <v>1184.14</v>
      </c>
      <c r="U58" s="18">
        <v>0</v>
      </c>
      <c r="V58" s="18">
        <v>0</v>
      </c>
      <c r="W58" s="23">
        <v>2253.04</v>
      </c>
      <c r="X58" s="18">
        <v>0</v>
      </c>
      <c r="Y58" s="18">
        <v>0</v>
      </c>
      <c r="Z58" s="18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38">
        <v>0</v>
      </c>
      <c r="AK58" s="23">
        <v>4413.04</v>
      </c>
      <c r="AL58" s="6">
        <v>27.39</v>
      </c>
      <c r="AM58" s="38">
        <v>4385.65</v>
      </c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</row>
    <row r="59" spans="1:174" s="31" customFormat="1" ht="13.5">
      <c r="A59" s="100" t="s">
        <v>23</v>
      </c>
      <c r="B59" s="6">
        <v>2015</v>
      </c>
      <c r="C59" s="40">
        <v>10</v>
      </c>
      <c r="D59" s="5">
        <v>2020</v>
      </c>
      <c r="E59" s="5">
        <v>150</v>
      </c>
      <c r="F59" s="5">
        <v>0</v>
      </c>
      <c r="G59" s="5">
        <v>0</v>
      </c>
      <c r="H59" s="5">
        <v>0</v>
      </c>
      <c r="I59" s="5">
        <v>0</v>
      </c>
      <c r="J59" s="6">
        <v>0</v>
      </c>
      <c r="K59" s="38">
        <v>2170</v>
      </c>
      <c r="L59" s="5">
        <v>0</v>
      </c>
      <c r="M59" s="5">
        <v>36</v>
      </c>
      <c r="N59" s="18">
        <v>280</v>
      </c>
      <c r="O59" s="6">
        <v>313.45</v>
      </c>
      <c r="P59" s="18">
        <v>0</v>
      </c>
      <c r="Q59" s="18">
        <v>0</v>
      </c>
      <c r="R59" s="18">
        <v>0</v>
      </c>
      <c r="S59" s="18">
        <v>0</v>
      </c>
      <c r="T59" s="18">
        <v>1346.67</v>
      </c>
      <c r="U59" s="18">
        <v>0</v>
      </c>
      <c r="V59" s="18">
        <v>0</v>
      </c>
      <c r="W59" s="23">
        <v>1976.12</v>
      </c>
      <c r="X59" s="18">
        <v>351.5</v>
      </c>
      <c r="Y59" s="18">
        <v>0</v>
      </c>
      <c r="Z59" s="18">
        <v>160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106</v>
      </c>
      <c r="AG59" s="6">
        <v>0</v>
      </c>
      <c r="AH59" s="6">
        <v>0</v>
      </c>
      <c r="AI59" s="6">
        <v>0</v>
      </c>
      <c r="AJ59" s="38">
        <v>617.5</v>
      </c>
      <c r="AK59" s="23">
        <v>4040.12</v>
      </c>
      <c r="AL59" s="6">
        <v>16.2</v>
      </c>
      <c r="AM59" s="38">
        <v>3512.42</v>
      </c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</row>
    <row r="60" spans="1:174" s="31" customFormat="1" ht="13.5">
      <c r="A60" s="6" t="s">
        <v>13</v>
      </c>
      <c r="B60" s="6">
        <v>2015</v>
      </c>
      <c r="C60" s="40">
        <v>10</v>
      </c>
      <c r="D60" s="5">
        <v>2020</v>
      </c>
      <c r="E60" s="5">
        <v>110</v>
      </c>
      <c r="F60" s="5">
        <v>0</v>
      </c>
      <c r="G60" s="5">
        <v>0</v>
      </c>
      <c r="H60" s="5">
        <v>0</v>
      </c>
      <c r="I60" s="5">
        <v>0</v>
      </c>
      <c r="J60" s="6">
        <v>0</v>
      </c>
      <c r="K60" s="38">
        <v>2130</v>
      </c>
      <c r="L60" s="5">
        <v>0</v>
      </c>
      <c r="M60" s="5">
        <v>45</v>
      </c>
      <c r="N60" s="18">
        <v>280</v>
      </c>
      <c r="O60" s="6">
        <v>574.66</v>
      </c>
      <c r="P60" s="18">
        <v>731.38</v>
      </c>
      <c r="Q60" s="18">
        <v>0</v>
      </c>
      <c r="R60" s="18">
        <v>0</v>
      </c>
      <c r="S60" s="18">
        <v>0</v>
      </c>
      <c r="T60" s="18">
        <v>975.17</v>
      </c>
      <c r="U60" s="18">
        <v>0</v>
      </c>
      <c r="V60" s="18">
        <v>0</v>
      </c>
      <c r="W60" s="23">
        <v>2606.21</v>
      </c>
      <c r="X60" s="18">
        <v>332.4</v>
      </c>
      <c r="Y60" s="18">
        <v>0</v>
      </c>
      <c r="Z60" s="18">
        <v>160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52.24</v>
      </c>
      <c r="AG60" s="6">
        <v>0</v>
      </c>
      <c r="AH60" s="6">
        <v>0</v>
      </c>
      <c r="AI60" s="6">
        <v>0</v>
      </c>
      <c r="AJ60" s="38">
        <v>544.64</v>
      </c>
      <c r="AK60" s="23">
        <v>4683.97</v>
      </c>
      <c r="AL60" s="6">
        <v>35.52</v>
      </c>
      <c r="AM60" s="38">
        <v>4156.05</v>
      </c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</row>
    <row r="61" spans="1:174" s="31" customFormat="1" ht="13.5">
      <c r="A61" s="100" t="s">
        <v>23</v>
      </c>
      <c r="B61" s="6">
        <v>2015</v>
      </c>
      <c r="C61" s="40">
        <v>10</v>
      </c>
      <c r="D61" s="5">
        <v>2020</v>
      </c>
      <c r="E61" s="5">
        <v>310</v>
      </c>
      <c r="F61" s="5">
        <v>124</v>
      </c>
      <c r="G61" s="5">
        <v>0</v>
      </c>
      <c r="H61" s="5">
        <v>0</v>
      </c>
      <c r="I61" s="5">
        <v>0</v>
      </c>
      <c r="J61" s="6">
        <v>0</v>
      </c>
      <c r="K61" s="38">
        <v>2454</v>
      </c>
      <c r="L61" s="5">
        <v>300</v>
      </c>
      <c r="M61" s="5">
        <v>36</v>
      </c>
      <c r="N61" s="18">
        <v>280</v>
      </c>
      <c r="O61" s="6">
        <v>592.07</v>
      </c>
      <c r="P61" s="18">
        <v>365.69</v>
      </c>
      <c r="Q61" s="18">
        <v>0</v>
      </c>
      <c r="R61" s="18">
        <v>0</v>
      </c>
      <c r="S61" s="18">
        <v>0</v>
      </c>
      <c r="T61" s="18">
        <v>1207.36</v>
      </c>
      <c r="U61" s="18">
        <v>0</v>
      </c>
      <c r="V61" s="18">
        <v>0</v>
      </c>
      <c r="W61" s="23">
        <v>2781.12</v>
      </c>
      <c r="X61" s="18">
        <v>128.5</v>
      </c>
      <c r="Y61" s="18">
        <v>5.9</v>
      </c>
      <c r="Z61" s="18">
        <v>160</v>
      </c>
      <c r="AA61" s="6">
        <v>0</v>
      </c>
      <c r="AB61" s="6">
        <v>0</v>
      </c>
      <c r="AC61" s="6">
        <v>0</v>
      </c>
      <c r="AD61" s="6">
        <v>0</v>
      </c>
      <c r="AE61" s="6">
        <v>300</v>
      </c>
      <c r="AF61" s="6">
        <v>0</v>
      </c>
      <c r="AG61" s="6">
        <v>0</v>
      </c>
      <c r="AH61" s="6">
        <v>0</v>
      </c>
      <c r="AI61" s="6">
        <v>0</v>
      </c>
      <c r="AJ61" s="38">
        <v>594.4</v>
      </c>
      <c r="AK61" s="23">
        <v>5235.12</v>
      </c>
      <c r="AL61" s="6">
        <v>68.51</v>
      </c>
      <c r="AM61" s="38">
        <v>4572.21</v>
      </c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</row>
    <row r="62" spans="1:174" s="31" customFormat="1" ht="13.5">
      <c r="A62" s="100" t="s">
        <v>23</v>
      </c>
      <c r="B62" s="6">
        <v>2015</v>
      </c>
      <c r="C62" s="40">
        <v>10</v>
      </c>
      <c r="D62" s="5">
        <v>2020</v>
      </c>
      <c r="E62" s="5">
        <v>450</v>
      </c>
      <c r="F62" s="5">
        <v>100</v>
      </c>
      <c r="G62" s="5">
        <v>0</v>
      </c>
      <c r="H62" s="5">
        <v>0</v>
      </c>
      <c r="I62" s="5">
        <v>0</v>
      </c>
      <c r="J62" s="6">
        <v>0</v>
      </c>
      <c r="K62" s="38">
        <v>2570</v>
      </c>
      <c r="L62" s="5">
        <v>300</v>
      </c>
      <c r="M62" s="5">
        <v>45</v>
      </c>
      <c r="N62" s="18">
        <v>280</v>
      </c>
      <c r="O62" s="6">
        <v>574.66</v>
      </c>
      <c r="P62" s="18">
        <v>365.69</v>
      </c>
      <c r="Q62" s="18">
        <v>0</v>
      </c>
      <c r="R62" s="18">
        <v>0</v>
      </c>
      <c r="S62" s="18">
        <v>0</v>
      </c>
      <c r="T62" s="18">
        <v>1195.75</v>
      </c>
      <c r="U62" s="18">
        <v>0</v>
      </c>
      <c r="V62" s="18">
        <v>0</v>
      </c>
      <c r="W62" s="23">
        <v>2761.1</v>
      </c>
      <c r="X62" s="18">
        <v>194</v>
      </c>
      <c r="Y62" s="18">
        <v>0</v>
      </c>
      <c r="Z62" s="18">
        <v>160</v>
      </c>
      <c r="AA62" s="6">
        <v>0</v>
      </c>
      <c r="AB62" s="6">
        <v>0</v>
      </c>
      <c r="AC62" s="6">
        <v>0</v>
      </c>
      <c r="AD62" s="6">
        <v>0</v>
      </c>
      <c r="AE62" s="6">
        <v>300</v>
      </c>
      <c r="AF62" s="6">
        <v>23.22</v>
      </c>
      <c r="AG62" s="6">
        <v>0</v>
      </c>
      <c r="AH62" s="6">
        <v>0</v>
      </c>
      <c r="AI62" s="6">
        <v>0</v>
      </c>
      <c r="AJ62" s="38">
        <v>677.22</v>
      </c>
      <c r="AK62" s="23">
        <v>5307.88</v>
      </c>
      <c r="AL62" s="6">
        <v>75.79</v>
      </c>
      <c r="AM62" s="38">
        <v>4578.09</v>
      </c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</row>
    <row r="63" spans="1:174" s="31" customFormat="1" ht="13.5">
      <c r="A63" s="100" t="s">
        <v>23</v>
      </c>
      <c r="B63" s="100" t="s">
        <v>1</v>
      </c>
      <c r="C63" s="103" t="s">
        <v>1</v>
      </c>
      <c r="D63" s="5">
        <v>2020</v>
      </c>
      <c r="E63" s="5">
        <v>350</v>
      </c>
      <c r="F63" s="5">
        <v>80</v>
      </c>
      <c r="G63" s="5">
        <v>0</v>
      </c>
      <c r="H63" s="5">
        <v>0</v>
      </c>
      <c r="I63" s="5">
        <v>0</v>
      </c>
      <c r="J63" s="6">
        <v>0</v>
      </c>
      <c r="K63" s="38">
        <v>2450</v>
      </c>
      <c r="L63" s="5">
        <v>300</v>
      </c>
      <c r="M63" s="5">
        <v>45</v>
      </c>
      <c r="N63" s="18">
        <v>280</v>
      </c>
      <c r="O63" s="6">
        <v>600.78</v>
      </c>
      <c r="P63" s="18">
        <v>731.38</v>
      </c>
      <c r="Q63" s="18">
        <v>0</v>
      </c>
      <c r="R63" s="18">
        <v>0</v>
      </c>
      <c r="S63" s="18">
        <v>0</v>
      </c>
      <c r="T63" s="18">
        <v>1195.75</v>
      </c>
      <c r="U63" s="18">
        <v>0</v>
      </c>
      <c r="V63" s="18">
        <v>0</v>
      </c>
      <c r="W63" s="23">
        <v>3152.91</v>
      </c>
      <c r="X63" s="18">
        <v>398</v>
      </c>
      <c r="Y63" s="18">
        <v>1.2</v>
      </c>
      <c r="Z63" s="18">
        <v>160</v>
      </c>
      <c r="AA63" s="6">
        <v>0</v>
      </c>
      <c r="AB63" s="6">
        <v>0</v>
      </c>
      <c r="AC63" s="6">
        <v>0</v>
      </c>
      <c r="AD63" s="6">
        <v>0</v>
      </c>
      <c r="AE63" s="6">
        <v>300</v>
      </c>
      <c r="AF63" s="6">
        <v>0</v>
      </c>
      <c r="AG63" s="6">
        <v>0</v>
      </c>
      <c r="AH63" s="6">
        <v>0</v>
      </c>
      <c r="AI63" s="6">
        <v>0</v>
      </c>
      <c r="AJ63" s="38">
        <v>859.2</v>
      </c>
      <c r="AK63" s="23">
        <v>5602.91</v>
      </c>
      <c r="AL63" s="6">
        <v>105.29</v>
      </c>
      <c r="AM63" s="38">
        <v>4638.42</v>
      </c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</row>
    <row r="64" spans="1:174" s="31" customFormat="1" ht="13.5">
      <c r="A64" s="100" t="s">
        <v>23</v>
      </c>
      <c r="B64" s="6">
        <v>2015</v>
      </c>
      <c r="C64" s="40">
        <v>10</v>
      </c>
      <c r="D64" s="5">
        <v>2020</v>
      </c>
      <c r="E64" s="5">
        <v>150</v>
      </c>
      <c r="F64" s="5">
        <v>0</v>
      </c>
      <c r="G64" s="5">
        <v>0</v>
      </c>
      <c r="H64" s="5">
        <v>0</v>
      </c>
      <c r="I64" s="5">
        <v>0</v>
      </c>
      <c r="J64" s="6">
        <v>0</v>
      </c>
      <c r="K64" s="38">
        <v>2170</v>
      </c>
      <c r="L64" s="5">
        <v>0</v>
      </c>
      <c r="M64" s="5">
        <v>45</v>
      </c>
      <c r="N64" s="18">
        <v>280</v>
      </c>
      <c r="O64" s="6">
        <v>374.4</v>
      </c>
      <c r="P64" s="18">
        <v>365.69</v>
      </c>
      <c r="Q64" s="18">
        <v>0</v>
      </c>
      <c r="R64" s="18">
        <v>0</v>
      </c>
      <c r="S64" s="18">
        <v>0</v>
      </c>
      <c r="T64" s="18">
        <v>1218.97</v>
      </c>
      <c r="U64" s="18">
        <v>0</v>
      </c>
      <c r="V64" s="18">
        <v>0</v>
      </c>
      <c r="W64" s="23">
        <v>2284.06</v>
      </c>
      <c r="X64" s="18">
        <v>411</v>
      </c>
      <c r="Y64" s="18">
        <v>12.5</v>
      </c>
      <c r="Z64" s="18">
        <v>160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38">
        <v>583.5</v>
      </c>
      <c r="AK64" s="23">
        <v>4454.06</v>
      </c>
      <c r="AL64" s="6">
        <v>28.62</v>
      </c>
      <c r="AM64" s="38">
        <v>3841.94</v>
      </c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</row>
    <row r="65" spans="1:98" s="22" customFormat="1" ht="13.5">
      <c r="A65" s="100" t="s">
        <v>23</v>
      </c>
      <c r="B65" s="6">
        <v>2015</v>
      </c>
      <c r="C65" s="40">
        <v>10</v>
      </c>
      <c r="D65" s="5">
        <v>2020</v>
      </c>
      <c r="E65" s="5">
        <v>420</v>
      </c>
      <c r="F65" s="5">
        <v>130</v>
      </c>
      <c r="G65" s="5">
        <v>0</v>
      </c>
      <c r="H65" s="5">
        <v>0</v>
      </c>
      <c r="I65" s="5">
        <v>0</v>
      </c>
      <c r="J65" s="6">
        <v>0</v>
      </c>
      <c r="K65" s="38">
        <v>2570</v>
      </c>
      <c r="L65" s="5">
        <v>300</v>
      </c>
      <c r="M65" s="5">
        <v>0</v>
      </c>
      <c r="N65" s="18">
        <v>252</v>
      </c>
      <c r="O65" s="6">
        <v>252.5</v>
      </c>
      <c r="P65" s="18">
        <v>0</v>
      </c>
      <c r="Q65" s="18">
        <v>3300</v>
      </c>
      <c r="R65" s="18">
        <v>100</v>
      </c>
      <c r="S65" s="18">
        <v>0</v>
      </c>
      <c r="T65" s="18">
        <v>1253.79</v>
      </c>
      <c r="U65" s="18">
        <v>0</v>
      </c>
      <c r="V65" s="18">
        <v>0</v>
      </c>
      <c r="W65" s="23">
        <v>5458.29</v>
      </c>
      <c r="X65" s="18">
        <v>209.5</v>
      </c>
      <c r="Y65" s="18">
        <v>4.8</v>
      </c>
      <c r="Z65" s="18">
        <v>0</v>
      </c>
      <c r="AA65" s="6">
        <v>0</v>
      </c>
      <c r="AB65" s="6">
        <v>0</v>
      </c>
      <c r="AC65" s="6">
        <v>0</v>
      </c>
      <c r="AD65" s="6">
        <v>0</v>
      </c>
      <c r="AE65" s="6">
        <v>300</v>
      </c>
      <c r="AF65" s="6">
        <v>371.49</v>
      </c>
      <c r="AG65" s="6">
        <v>0</v>
      </c>
      <c r="AH65" s="6">
        <v>0</v>
      </c>
      <c r="AI65" s="6">
        <v>0</v>
      </c>
      <c r="AJ65" s="38">
        <v>885.79</v>
      </c>
      <c r="AK65" s="23">
        <v>7656.8</v>
      </c>
      <c r="AL65" s="6">
        <v>310.68</v>
      </c>
      <c r="AM65" s="38">
        <v>6831.82</v>
      </c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</row>
    <row r="66" spans="1:98" s="22" customFormat="1" ht="13.5">
      <c r="A66" s="100" t="s">
        <v>23</v>
      </c>
      <c r="B66" s="6">
        <v>2015</v>
      </c>
      <c r="C66" s="40">
        <v>10</v>
      </c>
      <c r="D66" s="5">
        <v>2020</v>
      </c>
      <c r="E66" s="5">
        <v>150</v>
      </c>
      <c r="F66" s="5">
        <v>0</v>
      </c>
      <c r="G66" s="5">
        <v>0</v>
      </c>
      <c r="H66" s="5">
        <v>0</v>
      </c>
      <c r="I66" s="5">
        <v>0</v>
      </c>
      <c r="J66" s="6">
        <v>0</v>
      </c>
      <c r="K66" s="38">
        <v>2170</v>
      </c>
      <c r="L66" s="5">
        <v>0</v>
      </c>
      <c r="M66" s="5">
        <v>45</v>
      </c>
      <c r="N66" s="18">
        <v>270.67</v>
      </c>
      <c r="O66" s="6">
        <v>583.69</v>
      </c>
      <c r="P66" s="18">
        <v>365.69</v>
      </c>
      <c r="Q66" s="18">
        <v>0</v>
      </c>
      <c r="R66" s="18">
        <v>0</v>
      </c>
      <c r="S66" s="18">
        <v>0</v>
      </c>
      <c r="T66" s="18">
        <v>365.69</v>
      </c>
      <c r="U66" s="18">
        <v>0</v>
      </c>
      <c r="V66" s="18">
        <v>0</v>
      </c>
      <c r="W66" s="23">
        <v>2483.69</v>
      </c>
      <c r="X66" s="18">
        <v>379.5</v>
      </c>
      <c r="Y66" s="18">
        <v>7</v>
      </c>
      <c r="Z66" s="18">
        <v>160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92.87</v>
      </c>
      <c r="AG66" s="6">
        <v>0</v>
      </c>
      <c r="AH66" s="6">
        <v>0</v>
      </c>
      <c r="AI66" s="6">
        <v>0</v>
      </c>
      <c r="AJ66" s="38">
        <v>639.37</v>
      </c>
      <c r="AK66" s="23">
        <v>4560.82</v>
      </c>
      <c r="AL66" s="6">
        <v>31.82</v>
      </c>
      <c r="AM66" s="38">
        <v>3982.5</v>
      </c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</row>
    <row r="67" spans="1:98" s="22" customFormat="1" ht="13.5">
      <c r="A67" s="16" t="s">
        <v>15</v>
      </c>
      <c r="B67" s="6">
        <v>2015</v>
      </c>
      <c r="C67" s="40">
        <v>10</v>
      </c>
      <c r="D67" s="5">
        <v>2020</v>
      </c>
      <c r="E67" s="5">
        <v>450</v>
      </c>
      <c r="F67" s="5">
        <v>130</v>
      </c>
      <c r="G67" s="5">
        <v>0</v>
      </c>
      <c r="H67" s="5">
        <v>0</v>
      </c>
      <c r="I67" s="5">
        <v>0</v>
      </c>
      <c r="J67" s="6">
        <v>0</v>
      </c>
      <c r="K67" s="38">
        <v>2600</v>
      </c>
      <c r="L67" s="5">
        <v>300</v>
      </c>
      <c r="M67" s="5">
        <v>45</v>
      </c>
      <c r="N67" s="18">
        <v>252</v>
      </c>
      <c r="O67" s="6">
        <v>539.83</v>
      </c>
      <c r="P67" s="18">
        <v>383.1</v>
      </c>
      <c r="Q67" s="18">
        <v>0</v>
      </c>
      <c r="R67" s="18">
        <v>0</v>
      </c>
      <c r="S67" s="18">
        <v>0</v>
      </c>
      <c r="T67" s="18">
        <v>1207.36</v>
      </c>
      <c r="U67" s="18">
        <v>0</v>
      </c>
      <c r="V67" s="18">
        <v>0</v>
      </c>
      <c r="W67" s="23">
        <v>2727.29</v>
      </c>
      <c r="X67" s="18">
        <v>282</v>
      </c>
      <c r="Y67" s="18">
        <v>1.9</v>
      </c>
      <c r="Z67" s="18">
        <v>160</v>
      </c>
      <c r="AA67" s="6">
        <v>0</v>
      </c>
      <c r="AB67" s="6">
        <v>0</v>
      </c>
      <c r="AC67" s="6">
        <v>0</v>
      </c>
      <c r="AD67" s="6">
        <v>0</v>
      </c>
      <c r="AE67" s="6">
        <v>300</v>
      </c>
      <c r="AF67" s="6">
        <v>278.62</v>
      </c>
      <c r="AG67" s="6">
        <v>0</v>
      </c>
      <c r="AH67" s="6">
        <v>0</v>
      </c>
      <c r="AI67" s="6">
        <v>0</v>
      </c>
      <c r="AJ67" s="38">
        <v>1022.52</v>
      </c>
      <c r="AK67" s="23">
        <v>5048.67</v>
      </c>
      <c r="AL67" s="6">
        <v>49.87</v>
      </c>
      <c r="AM67" s="38">
        <v>4254.9</v>
      </c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</row>
    <row r="68" spans="1:98" s="22" customFormat="1" ht="13.5">
      <c r="A68" s="16" t="s">
        <v>15</v>
      </c>
      <c r="B68" s="6">
        <v>2015</v>
      </c>
      <c r="C68" s="40">
        <v>10</v>
      </c>
      <c r="D68" s="5">
        <v>2020</v>
      </c>
      <c r="E68" s="5">
        <v>310</v>
      </c>
      <c r="F68" s="5">
        <v>124</v>
      </c>
      <c r="G68" s="5">
        <v>0</v>
      </c>
      <c r="H68" s="5">
        <v>0</v>
      </c>
      <c r="I68" s="5">
        <v>0</v>
      </c>
      <c r="J68" s="6">
        <v>0</v>
      </c>
      <c r="K68" s="38">
        <v>2454</v>
      </c>
      <c r="L68" s="5">
        <v>300</v>
      </c>
      <c r="M68" s="5">
        <v>45</v>
      </c>
      <c r="N68" s="18">
        <v>280</v>
      </c>
      <c r="O68" s="6">
        <v>548.54</v>
      </c>
      <c r="P68" s="18">
        <v>365.69</v>
      </c>
      <c r="Q68" s="18">
        <v>0</v>
      </c>
      <c r="R68" s="18">
        <v>0</v>
      </c>
      <c r="S68" s="18">
        <v>0</v>
      </c>
      <c r="T68" s="18">
        <v>1184.14</v>
      </c>
      <c r="U68" s="18">
        <v>0</v>
      </c>
      <c r="V68" s="18">
        <v>0</v>
      </c>
      <c r="W68" s="23">
        <v>2723.37</v>
      </c>
      <c r="X68" s="18">
        <v>237</v>
      </c>
      <c r="Y68" s="18">
        <v>0</v>
      </c>
      <c r="Z68" s="18">
        <v>160</v>
      </c>
      <c r="AA68" s="6">
        <v>0</v>
      </c>
      <c r="AB68" s="6">
        <v>0</v>
      </c>
      <c r="AC68" s="6">
        <v>0</v>
      </c>
      <c r="AD68" s="6">
        <v>0</v>
      </c>
      <c r="AE68" s="6">
        <v>300</v>
      </c>
      <c r="AF68" s="6">
        <v>0</v>
      </c>
      <c r="AG68" s="6">
        <v>0</v>
      </c>
      <c r="AH68" s="6">
        <v>0</v>
      </c>
      <c r="AI68" s="6">
        <v>0</v>
      </c>
      <c r="AJ68" s="38">
        <v>697</v>
      </c>
      <c r="AK68" s="23">
        <v>5177.37</v>
      </c>
      <c r="AL68" s="6">
        <v>62.74</v>
      </c>
      <c r="AM68" s="38">
        <v>4417.63</v>
      </c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</row>
    <row r="69" spans="1:98" s="22" customFormat="1" ht="13.5">
      <c r="A69" s="100" t="s">
        <v>23</v>
      </c>
      <c r="B69" s="6">
        <v>2015</v>
      </c>
      <c r="C69" s="40">
        <v>10</v>
      </c>
      <c r="D69" s="5">
        <v>2020</v>
      </c>
      <c r="E69" s="5">
        <v>250</v>
      </c>
      <c r="F69" s="5">
        <v>0</v>
      </c>
      <c r="G69" s="5">
        <v>0</v>
      </c>
      <c r="H69" s="5">
        <v>0</v>
      </c>
      <c r="I69" s="5">
        <v>0</v>
      </c>
      <c r="J69" s="6">
        <v>0</v>
      </c>
      <c r="K69" s="38">
        <v>2270</v>
      </c>
      <c r="L69" s="5">
        <v>300</v>
      </c>
      <c r="M69" s="5">
        <v>171</v>
      </c>
      <c r="N69" s="18">
        <v>261.33</v>
      </c>
      <c r="O69" s="6">
        <v>592.07</v>
      </c>
      <c r="P69" s="18">
        <v>296.03</v>
      </c>
      <c r="Q69" s="18">
        <v>0</v>
      </c>
      <c r="R69" s="18">
        <v>0</v>
      </c>
      <c r="S69" s="18">
        <v>0</v>
      </c>
      <c r="T69" s="18">
        <v>1149.31</v>
      </c>
      <c r="U69" s="18">
        <v>0</v>
      </c>
      <c r="V69" s="18">
        <v>0</v>
      </c>
      <c r="W69" s="23">
        <v>2769.74</v>
      </c>
      <c r="X69" s="18">
        <v>42</v>
      </c>
      <c r="Y69" s="18">
        <v>6.9</v>
      </c>
      <c r="Z69" s="18">
        <v>0</v>
      </c>
      <c r="AA69" s="6">
        <v>0</v>
      </c>
      <c r="AB69" s="6">
        <v>0</v>
      </c>
      <c r="AC69" s="6">
        <v>0</v>
      </c>
      <c r="AD69" s="6">
        <v>0</v>
      </c>
      <c r="AE69" s="6">
        <v>300</v>
      </c>
      <c r="AF69" s="6">
        <v>185.75</v>
      </c>
      <c r="AG69" s="6">
        <v>0</v>
      </c>
      <c r="AH69" s="6">
        <v>0</v>
      </c>
      <c r="AI69" s="6">
        <v>0</v>
      </c>
      <c r="AJ69" s="38">
        <v>534.65</v>
      </c>
      <c r="AK69" s="23">
        <v>4853.99</v>
      </c>
      <c r="AL69" s="6">
        <v>40.62</v>
      </c>
      <c r="AM69" s="38">
        <v>4464.47</v>
      </c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</row>
    <row r="70" spans="1:98" s="22" customFormat="1" ht="13.5">
      <c r="A70" s="16" t="s">
        <v>13</v>
      </c>
      <c r="B70" s="6">
        <v>2015</v>
      </c>
      <c r="C70" s="40">
        <v>10</v>
      </c>
      <c r="D70" s="5">
        <v>2020</v>
      </c>
      <c r="E70" s="5">
        <v>230</v>
      </c>
      <c r="F70" s="5">
        <v>150</v>
      </c>
      <c r="G70" s="5">
        <v>0</v>
      </c>
      <c r="H70" s="5">
        <v>0</v>
      </c>
      <c r="I70" s="5">
        <v>0</v>
      </c>
      <c r="J70" s="6">
        <v>0</v>
      </c>
      <c r="K70" s="38">
        <v>2400</v>
      </c>
      <c r="L70" s="5">
        <v>300</v>
      </c>
      <c r="M70" s="5">
        <v>153</v>
      </c>
      <c r="N70" s="18">
        <v>280</v>
      </c>
      <c r="O70" s="6">
        <v>565.95</v>
      </c>
      <c r="P70" s="18">
        <v>713.97</v>
      </c>
      <c r="Q70" s="18">
        <v>500</v>
      </c>
      <c r="R70" s="18">
        <v>0</v>
      </c>
      <c r="S70" s="18">
        <v>0</v>
      </c>
      <c r="T70" s="18">
        <v>1160.92</v>
      </c>
      <c r="U70" s="18">
        <v>0</v>
      </c>
      <c r="V70" s="18">
        <v>0</v>
      </c>
      <c r="W70" s="23">
        <v>3673.84</v>
      </c>
      <c r="X70" s="18">
        <v>115</v>
      </c>
      <c r="Y70" s="18">
        <v>0</v>
      </c>
      <c r="Z70" s="18">
        <v>0</v>
      </c>
      <c r="AA70" s="6">
        <v>0</v>
      </c>
      <c r="AB70" s="6">
        <v>0</v>
      </c>
      <c r="AC70" s="6">
        <v>0</v>
      </c>
      <c r="AD70" s="6">
        <v>0</v>
      </c>
      <c r="AE70" s="6">
        <v>300</v>
      </c>
      <c r="AF70" s="6">
        <v>22.29</v>
      </c>
      <c r="AG70" s="6">
        <v>0</v>
      </c>
      <c r="AH70" s="6">
        <v>0</v>
      </c>
      <c r="AI70" s="6">
        <v>0</v>
      </c>
      <c r="AJ70" s="38">
        <v>437.29</v>
      </c>
      <c r="AK70" s="23">
        <v>6051.55</v>
      </c>
      <c r="AL70" s="6">
        <v>150.16</v>
      </c>
      <c r="AM70" s="38">
        <v>5486.39</v>
      </c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</row>
    <row r="71" spans="1:98" s="22" customFormat="1" ht="13.5">
      <c r="A71" s="101" t="s">
        <v>23</v>
      </c>
      <c r="B71" s="6">
        <v>2015</v>
      </c>
      <c r="C71" s="40">
        <v>10</v>
      </c>
      <c r="D71" s="5">
        <v>2020</v>
      </c>
      <c r="E71" s="5">
        <v>100</v>
      </c>
      <c r="F71" s="5">
        <v>0</v>
      </c>
      <c r="G71" s="5">
        <v>0</v>
      </c>
      <c r="H71" s="5">
        <v>0</v>
      </c>
      <c r="I71" s="5">
        <v>0</v>
      </c>
      <c r="J71" s="6">
        <v>0</v>
      </c>
      <c r="K71" s="38">
        <v>2120</v>
      </c>
      <c r="L71" s="5">
        <v>300</v>
      </c>
      <c r="M71" s="5">
        <v>162</v>
      </c>
      <c r="N71" s="18">
        <v>270.67</v>
      </c>
      <c r="O71" s="6">
        <v>557.24</v>
      </c>
      <c r="P71" s="18">
        <v>278.62</v>
      </c>
      <c r="Q71" s="18">
        <v>0</v>
      </c>
      <c r="R71" s="18">
        <v>0</v>
      </c>
      <c r="S71" s="18">
        <v>0</v>
      </c>
      <c r="T71" s="18">
        <v>1218.97</v>
      </c>
      <c r="U71" s="18">
        <v>0</v>
      </c>
      <c r="V71" s="18">
        <v>0</v>
      </c>
      <c r="W71" s="23">
        <v>2787.5</v>
      </c>
      <c r="X71" s="18">
        <v>90.5</v>
      </c>
      <c r="Y71" s="18">
        <v>0.7</v>
      </c>
      <c r="Z71" s="18">
        <v>160</v>
      </c>
      <c r="AA71" s="6">
        <v>0</v>
      </c>
      <c r="AB71" s="6">
        <v>0</v>
      </c>
      <c r="AC71" s="6">
        <v>0</v>
      </c>
      <c r="AD71" s="6">
        <v>0</v>
      </c>
      <c r="AE71" s="6">
        <v>300</v>
      </c>
      <c r="AF71" s="6">
        <v>92.87</v>
      </c>
      <c r="AG71" s="6">
        <v>0</v>
      </c>
      <c r="AH71" s="6">
        <v>0</v>
      </c>
      <c r="AI71" s="6">
        <v>0</v>
      </c>
      <c r="AJ71" s="38">
        <v>644.07</v>
      </c>
      <c r="AK71" s="23">
        <v>4814.63</v>
      </c>
      <c r="AL71" s="6">
        <v>39.44</v>
      </c>
      <c r="AM71" s="38">
        <v>4223.99</v>
      </c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</row>
    <row r="72" spans="1:98" s="22" customFormat="1" ht="13.5">
      <c r="A72" s="101" t="s">
        <v>23</v>
      </c>
      <c r="B72" s="6">
        <v>2015</v>
      </c>
      <c r="C72" s="40">
        <v>10</v>
      </c>
      <c r="D72" s="5">
        <v>2020</v>
      </c>
      <c r="E72" s="5">
        <v>100</v>
      </c>
      <c r="F72" s="5">
        <v>0</v>
      </c>
      <c r="G72" s="5">
        <v>0</v>
      </c>
      <c r="H72" s="5">
        <v>0</v>
      </c>
      <c r="I72" s="5">
        <v>0</v>
      </c>
      <c r="J72" s="6">
        <v>0</v>
      </c>
      <c r="K72" s="38">
        <v>2120</v>
      </c>
      <c r="L72" s="5">
        <v>0</v>
      </c>
      <c r="M72" s="5">
        <v>135</v>
      </c>
      <c r="N72" s="18">
        <v>261.33</v>
      </c>
      <c r="O72" s="6">
        <v>635.6</v>
      </c>
      <c r="P72" s="18">
        <v>278.62</v>
      </c>
      <c r="Q72" s="18">
        <v>0</v>
      </c>
      <c r="R72" s="18">
        <v>0</v>
      </c>
      <c r="S72" s="18">
        <v>0</v>
      </c>
      <c r="T72" s="18">
        <v>731.38</v>
      </c>
      <c r="U72" s="18">
        <v>0</v>
      </c>
      <c r="V72" s="18">
        <v>0</v>
      </c>
      <c r="W72" s="23">
        <v>2041.93</v>
      </c>
      <c r="X72" s="18">
        <v>252</v>
      </c>
      <c r="Y72" s="18">
        <v>35.4</v>
      </c>
      <c r="Z72" s="18">
        <v>160</v>
      </c>
      <c r="AA72" s="6">
        <v>0</v>
      </c>
      <c r="AB72" s="6">
        <v>0</v>
      </c>
      <c r="AC72" s="6">
        <v>0</v>
      </c>
      <c r="AD72" s="6">
        <v>106</v>
      </c>
      <c r="AE72" s="6">
        <v>0</v>
      </c>
      <c r="AF72" s="6">
        <v>185.75</v>
      </c>
      <c r="AG72" s="6">
        <v>0</v>
      </c>
      <c r="AH72" s="6">
        <v>0</v>
      </c>
      <c r="AI72" s="6">
        <v>0</v>
      </c>
      <c r="AJ72" s="38">
        <v>739.15</v>
      </c>
      <c r="AK72" s="23">
        <v>3870.18</v>
      </c>
      <c r="AL72" s="6">
        <v>11.11</v>
      </c>
      <c r="AM72" s="38">
        <v>3411.67</v>
      </c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</row>
    <row r="73" spans="1:98" s="22" customFormat="1" ht="13.5">
      <c r="A73" s="101" t="s">
        <v>23</v>
      </c>
      <c r="B73" s="6">
        <v>2015</v>
      </c>
      <c r="C73" s="40">
        <v>10</v>
      </c>
      <c r="D73" s="5">
        <v>2020</v>
      </c>
      <c r="E73" s="5">
        <v>200</v>
      </c>
      <c r="F73" s="5">
        <v>0</v>
      </c>
      <c r="G73" s="5">
        <v>0</v>
      </c>
      <c r="H73" s="5">
        <v>0</v>
      </c>
      <c r="I73" s="5">
        <v>0</v>
      </c>
      <c r="J73" s="6">
        <v>0</v>
      </c>
      <c r="K73" s="38">
        <v>2220</v>
      </c>
      <c r="L73" s="5">
        <v>100</v>
      </c>
      <c r="M73" s="5">
        <v>9</v>
      </c>
      <c r="N73" s="18">
        <v>252</v>
      </c>
      <c r="O73" s="6">
        <v>348.28</v>
      </c>
      <c r="P73" s="18">
        <v>0</v>
      </c>
      <c r="Q73" s="18">
        <v>0</v>
      </c>
      <c r="R73" s="18">
        <v>0</v>
      </c>
      <c r="S73" s="18">
        <v>0</v>
      </c>
      <c r="T73" s="18">
        <v>801.03</v>
      </c>
      <c r="U73" s="18">
        <v>0</v>
      </c>
      <c r="V73" s="18">
        <v>0</v>
      </c>
      <c r="W73" s="23">
        <v>1510.31</v>
      </c>
      <c r="X73" s="18">
        <v>359.5</v>
      </c>
      <c r="Y73" s="18">
        <v>53</v>
      </c>
      <c r="Z73" s="18">
        <v>160</v>
      </c>
      <c r="AA73" s="6">
        <v>0</v>
      </c>
      <c r="AB73" s="6">
        <v>0</v>
      </c>
      <c r="AC73" s="6">
        <v>0</v>
      </c>
      <c r="AD73" s="6">
        <v>0</v>
      </c>
      <c r="AE73" s="6">
        <v>100</v>
      </c>
      <c r="AF73" s="6">
        <v>330.86</v>
      </c>
      <c r="AG73" s="6">
        <v>25</v>
      </c>
      <c r="AH73" s="6">
        <v>0</v>
      </c>
      <c r="AI73" s="6">
        <v>0</v>
      </c>
      <c r="AJ73" s="38">
        <v>1028.36</v>
      </c>
      <c r="AK73" s="23">
        <v>339.45</v>
      </c>
      <c r="AL73" s="6">
        <v>0</v>
      </c>
      <c r="AM73" s="38">
        <v>2709.95</v>
      </c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</row>
    <row r="74" spans="1:98" s="22" customFormat="1" ht="13.5">
      <c r="A74" s="101" t="s">
        <v>23</v>
      </c>
      <c r="B74" s="6">
        <v>2015</v>
      </c>
      <c r="C74" s="40">
        <v>10</v>
      </c>
      <c r="D74" s="5">
        <v>2020</v>
      </c>
      <c r="E74" s="5">
        <v>110</v>
      </c>
      <c r="F74" s="5">
        <v>0</v>
      </c>
      <c r="G74" s="5">
        <v>0</v>
      </c>
      <c r="H74" s="5">
        <v>0</v>
      </c>
      <c r="I74" s="5">
        <v>0</v>
      </c>
      <c r="J74" s="6">
        <v>0</v>
      </c>
      <c r="K74" s="38">
        <v>2130</v>
      </c>
      <c r="L74" s="5">
        <v>0</v>
      </c>
      <c r="M74" s="5">
        <v>126</v>
      </c>
      <c r="N74" s="18">
        <v>261.33</v>
      </c>
      <c r="O74" s="6">
        <v>452.76</v>
      </c>
      <c r="P74" s="18">
        <v>365.69</v>
      </c>
      <c r="Q74" s="18">
        <v>0</v>
      </c>
      <c r="R74" s="18">
        <v>0</v>
      </c>
      <c r="S74" s="18">
        <v>0</v>
      </c>
      <c r="T74" s="18">
        <v>963.56</v>
      </c>
      <c r="U74" s="18">
        <v>0</v>
      </c>
      <c r="V74" s="18">
        <v>0</v>
      </c>
      <c r="W74" s="23">
        <v>2169.34</v>
      </c>
      <c r="X74" s="18">
        <v>311.8</v>
      </c>
      <c r="Y74" s="18">
        <v>0</v>
      </c>
      <c r="Z74" s="18">
        <v>160</v>
      </c>
      <c r="AA74" s="6">
        <v>0</v>
      </c>
      <c r="AB74" s="6">
        <v>0</v>
      </c>
      <c r="AC74" s="6">
        <v>0</v>
      </c>
      <c r="AD74" s="6">
        <v>106</v>
      </c>
      <c r="AE74" s="6">
        <v>0</v>
      </c>
      <c r="AF74" s="6">
        <v>185.75</v>
      </c>
      <c r="AG74" s="6">
        <v>0</v>
      </c>
      <c r="AH74" s="6">
        <v>0</v>
      </c>
      <c r="AI74" s="6">
        <v>0</v>
      </c>
      <c r="AJ74" s="38">
        <v>763.55</v>
      </c>
      <c r="AK74" s="23">
        <v>4007.59</v>
      </c>
      <c r="AL74" s="6">
        <v>15.23</v>
      </c>
      <c r="AM74" s="38">
        <v>3520.56</v>
      </c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</row>
    <row r="75" spans="1:98" s="22" customFormat="1" ht="13.5">
      <c r="A75" s="101" t="s">
        <v>23</v>
      </c>
      <c r="B75" s="6">
        <v>2015</v>
      </c>
      <c r="C75" s="40">
        <v>10</v>
      </c>
      <c r="D75" s="5">
        <v>2020</v>
      </c>
      <c r="E75" s="5">
        <v>420</v>
      </c>
      <c r="F75" s="5">
        <v>130</v>
      </c>
      <c r="G75" s="5">
        <v>0</v>
      </c>
      <c r="H75" s="5">
        <v>0</v>
      </c>
      <c r="I75" s="5">
        <v>0</v>
      </c>
      <c r="J75" s="6">
        <v>0</v>
      </c>
      <c r="K75" s="38">
        <v>2570</v>
      </c>
      <c r="L75" s="5">
        <v>300</v>
      </c>
      <c r="M75" s="5">
        <v>45</v>
      </c>
      <c r="N75" s="18">
        <v>280</v>
      </c>
      <c r="O75" s="6">
        <v>626.9</v>
      </c>
      <c r="P75" s="18">
        <v>731.38</v>
      </c>
      <c r="Q75" s="18">
        <v>0</v>
      </c>
      <c r="R75" s="18">
        <v>0</v>
      </c>
      <c r="S75" s="18">
        <v>0</v>
      </c>
      <c r="T75" s="18">
        <v>998.39</v>
      </c>
      <c r="U75" s="18">
        <v>0</v>
      </c>
      <c r="V75" s="18">
        <v>0</v>
      </c>
      <c r="W75" s="23">
        <v>2981.67</v>
      </c>
      <c r="X75" s="18">
        <v>297</v>
      </c>
      <c r="Y75" s="18">
        <v>132.5</v>
      </c>
      <c r="Z75" s="18">
        <v>160</v>
      </c>
      <c r="AA75" s="6">
        <v>0</v>
      </c>
      <c r="AB75" s="6">
        <v>0</v>
      </c>
      <c r="AC75" s="6">
        <v>0</v>
      </c>
      <c r="AD75" s="6">
        <v>0</v>
      </c>
      <c r="AE75" s="6">
        <v>300</v>
      </c>
      <c r="AF75" s="6">
        <v>0</v>
      </c>
      <c r="AG75" s="6">
        <v>0</v>
      </c>
      <c r="AH75" s="6">
        <v>10</v>
      </c>
      <c r="AI75" s="6">
        <v>0</v>
      </c>
      <c r="AJ75" s="38">
        <v>899.5</v>
      </c>
      <c r="AK75" s="23">
        <v>5551.67</v>
      </c>
      <c r="AL75" s="6">
        <v>100.17</v>
      </c>
      <c r="AM75" s="38">
        <v>4552</v>
      </c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</row>
    <row r="76" spans="1:98" s="22" customFormat="1" ht="13.5">
      <c r="A76" s="101" t="s">
        <v>23</v>
      </c>
      <c r="B76" s="6">
        <v>2015</v>
      </c>
      <c r="C76" s="40">
        <v>10</v>
      </c>
      <c r="D76" s="5">
        <v>2020</v>
      </c>
      <c r="E76" s="5">
        <v>370</v>
      </c>
      <c r="F76" s="5">
        <v>130</v>
      </c>
      <c r="G76" s="5">
        <v>0</v>
      </c>
      <c r="H76" s="5">
        <v>0</v>
      </c>
      <c r="I76" s="5">
        <v>0</v>
      </c>
      <c r="J76" s="6">
        <v>0</v>
      </c>
      <c r="K76" s="38">
        <v>2520</v>
      </c>
      <c r="L76" s="5">
        <v>300</v>
      </c>
      <c r="M76" s="5">
        <v>153</v>
      </c>
      <c r="N76" s="18">
        <v>280</v>
      </c>
      <c r="O76" s="6">
        <v>583.36</v>
      </c>
      <c r="P76" s="18">
        <v>365.69</v>
      </c>
      <c r="Q76" s="18">
        <v>0</v>
      </c>
      <c r="R76" s="18">
        <v>0</v>
      </c>
      <c r="S76" s="18">
        <v>0</v>
      </c>
      <c r="T76" s="18">
        <v>742.99</v>
      </c>
      <c r="U76" s="18">
        <v>50</v>
      </c>
      <c r="V76" s="18">
        <v>0</v>
      </c>
      <c r="W76" s="23">
        <v>2475.04</v>
      </c>
      <c r="X76" s="18">
        <v>147.5</v>
      </c>
      <c r="Y76" s="18">
        <v>40</v>
      </c>
      <c r="Z76" s="18">
        <v>160</v>
      </c>
      <c r="AA76" s="6">
        <v>0</v>
      </c>
      <c r="AB76" s="6">
        <v>0</v>
      </c>
      <c r="AC76" s="6">
        <v>0</v>
      </c>
      <c r="AD76" s="6">
        <v>0</v>
      </c>
      <c r="AE76" s="6">
        <v>300</v>
      </c>
      <c r="AF76" s="6">
        <v>0</v>
      </c>
      <c r="AG76" s="6">
        <v>0</v>
      </c>
      <c r="AH76" s="6">
        <v>0</v>
      </c>
      <c r="AI76" s="6">
        <v>0</v>
      </c>
      <c r="AJ76" s="38">
        <v>647.5</v>
      </c>
      <c r="AK76" s="23">
        <v>4995.04</v>
      </c>
      <c r="AL76" s="6">
        <v>44.85</v>
      </c>
      <c r="AM76" s="38">
        <v>4302.69</v>
      </c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</row>
    <row r="77" spans="1:98" s="22" customFormat="1" ht="13.5">
      <c r="A77" s="101" t="s">
        <v>23</v>
      </c>
      <c r="B77" s="6">
        <v>2015</v>
      </c>
      <c r="C77" s="40">
        <v>10</v>
      </c>
      <c r="D77" s="5">
        <v>2020</v>
      </c>
      <c r="E77" s="5">
        <v>150</v>
      </c>
      <c r="F77" s="5">
        <v>0</v>
      </c>
      <c r="G77" s="5">
        <v>0</v>
      </c>
      <c r="H77" s="5">
        <v>0</v>
      </c>
      <c r="I77" s="5">
        <v>0</v>
      </c>
      <c r="J77" s="6">
        <v>0</v>
      </c>
      <c r="K77" s="38">
        <v>2170</v>
      </c>
      <c r="L77" s="5">
        <v>300</v>
      </c>
      <c r="M77" s="5">
        <v>45</v>
      </c>
      <c r="N77" s="18">
        <v>270.67</v>
      </c>
      <c r="O77" s="6">
        <v>391.81</v>
      </c>
      <c r="P77" s="18">
        <v>278.62</v>
      </c>
      <c r="Q77" s="18">
        <v>0</v>
      </c>
      <c r="R77" s="18">
        <v>0</v>
      </c>
      <c r="S77" s="18">
        <v>0</v>
      </c>
      <c r="T77" s="18">
        <v>1114.48</v>
      </c>
      <c r="U77" s="18">
        <v>0</v>
      </c>
      <c r="V77" s="18">
        <v>0</v>
      </c>
      <c r="W77" s="87">
        <v>2400.58</v>
      </c>
      <c r="X77" s="18">
        <v>174.5</v>
      </c>
      <c r="Y77" s="18">
        <v>0</v>
      </c>
      <c r="Z77" s="18">
        <v>160</v>
      </c>
      <c r="AA77" s="6">
        <v>0</v>
      </c>
      <c r="AB77" s="6">
        <v>0</v>
      </c>
      <c r="AC77" s="6">
        <v>0</v>
      </c>
      <c r="AD77" s="6">
        <v>0</v>
      </c>
      <c r="AE77" s="6">
        <v>300</v>
      </c>
      <c r="AF77" s="6">
        <v>100.42</v>
      </c>
      <c r="AG77" s="6">
        <v>0</v>
      </c>
      <c r="AH77" s="6">
        <v>0</v>
      </c>
      <c r="AI77" s="6">
        <v>0</v>
      </c>
      <c r="AJ77" s="38">
        <v>734.92</v>
      </c>
      <c r="AK77" s="23">
        <v>4470.16</v>
      </c>
      <c r="AL77" s="6">
        <v>29.1</v>
      </c>
      <c r="AM77" s="38">
        <v>3806.56</v>
      </c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</row>
    <row r="78" spans="1:98" s="22" customFormat="1" ht="13.5">
      <c r="A78" s="101" t="s">
        <v>23</v>
      </c>
      <c r="B78" s="6">
        <v>2015</v>
      </c>
      <c r="C78" s="40">
        <v>10</v>
      </c>
      <c r="D78" s="5">
        <v>2020</v>
      </c>
      <c r="E78" s="5">
        <v>150</v>
      </c>
      <c r="F78" s="5">
        <v>0</v>
      </c>
      <c r="G78" s="5">
        <v>0</v>
      </c>
      <c r="H78" s="5">
        <v>0</v>
      </c>
      <c r="I78" s="5">
        <v>0</v>
      </c>
      <c r="J78" s="6">
        <v>0</v>
      </c>
      <c r="K78" s="38">
        <v>2170</v>
      </c>
      <c r="L78" s="5">
        <v>200</v>
      </c>
      <c r="M78" s="5">
        <v>36</v>
      </c>
      <c r="N78" s="18">
        <v>233.33</v>
      </c>
      <c r="O78" s="6">
        <v>417.93</v>
      </c>
      <c r="P78" s="18">
        <v>278.62</v>
      </c>
      <c r="Q78" s="18">
        <v>0</v>
      </c>
      <c r="R78" s="18">
        <v>0</v>
      </c>
      <c r="S78" s="18">
        <v>0</v>
      </c>
      <c r="T78" s="18">
        <v>499.2</v>
      </c>
      <c r="U78" s="18">
        <v>0</v>
      </c>
      <c r="V78" s="18">
        <v>0</v>
      </c>
      <c r="W78" s="87">
        <v>1665.08</v>
      </c>
      <c r="X78" s="18">
        <v>244</v>
      </c>
      <c r="Y78" s="18">
        <v>0</v>
      </c>
      <c r="Z78" s="18">
        <v>160</v>
      </c>
      <c r="AA78" s="6">
        <v>0</v>
      </c>
      <c r="AB78" s="6">
        <v>0</v>
      </c>
      <c r="AC78" s="6">
        <v>0</v>
      </c>
      <c r="AD78" s="6">
        <v>106</v>
      </c>
      <c r="AE78" s="6">
        <v>200</v>
      </c>
      <c r="AF78" s="6">
        <v>557.24</v>
      </c>
      <c r="AG78" s="6">
        <v>0</v>
      </c>
      <c r="AH78" s="6">
        <v>0</v>
      </c>
      <c r="AI78" s="6">
        <v>0</v>
      </c>
      <c r="AJ78" s="38">
        <v>1267.24</v>
      </c>
      <c r="AK78" s="23">
        <v>3171.84</v>
      </c>
      <c r="AL78" s="6">
        <v>0</v>
      </c>
      <c r="AM78" s="38">
        <v>2567.84</v>
      </c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</row>
    <row r="79" spans="1:98" s="22" customFormat="1" ht="13.5">
      <c r="A79" s="101" t="s">
        <v>23</v>
      </c>
      <c r="B79" s="6">
        <v>2015</v>
      </c>
      <c r="C79" s="40">
        <v>10</v>
      </c>
      <c r="D79" s="5">
        <v>2020</v>
      </c>
      <c r="E79" s="5">
        <v>250</v>
      </c>
      <c r="F79" s="5">
        <v>0</v>
      </c>
      <c r="G79" s="5">
        <v>0</v>
      </c>
      <c r="H79" s="5">
        <v>0</v>
      </c>
      <c r="I79" s="5">
        <v>0</v>
      </c>
      <c r="J79" s="6">
        <v>0</v>
      </c>
      <c r="K79" s="38">
        <v>2270</v>
      </c>
      <c r="L79" s="5">
        <v>300</v>
      </c>
      <c r="M79" s="5">
        <v>0</v>
      </c>
      <c r="N79" s="18">
        <v>233.33</v>
      </c>
      <c r="O79" s="6">
        <v>348.28</v>
      </c>
      <c r="P79" s="18">
        <v>0</v>
      </c>
      <c r="Q79" s="18">
        <v>0</v>
      </c>
      <c r="R79" s="18">
        <v>0</v>
      </c>
      <c r="S79" s="18">
        <v>0</v>
      </c>
      <c r="T79" s="18">
        <v>1218.97</v>
      </c>
      <c r="U79" s="18">
        <v>0</v>
      </c>
      <c r="V79" s="18">
        <v>0</v>
      </c>
      <c r="W79" s="87">
        <v>2100.58</v>
      </c>
      <c r="X79" s="18">
        <v>163</v>
      </c>
      <c r="Y79" s="18">
        <v>0</v>
      </c>
      <c r="Z79" s="18">
        <v>0</v>
      </c>
      <c r="AA79" s="6">
        <v>0</v>
      </c>
      <c r="AB79" s="6">
        <v>0</v>
      </c>
      <c r="AC79" s="6">
        <v>37.15</v>
      </c>
      <c r="AD79" s="6">
        <v>0</v>
      </c>
      <c r="AE79" s="6">
        <v>300</v>
      </c>
      <c r="AF79" s="6">
        <v>423.74</v>
      </c>
      <c r="AG79" s="6">
        <v>0</v>
      </c>
      <c r="AH79" s="6">
        <v>0</v>
      </c>
      <c r="AI79" s="6">
        <v>0</v>
      </c>
      <c r="AJ79" s="38">
        <v>923.89</v>
      </c>
      <c r="AK79" s="23">
        <v>3909.69</v>
      </c>
      <c r="AL79" s="6">
        <v>12.29</v>
      </c>
      <c r="AM79" s="38">
        <v>3434.4</v>
      </c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</row>
    <row r="80" spans="1:98" s="22" customFormat="1" ht="13.5">
      <c r="A80" s="101" t="s">
        <v>23</v>
      </c>
      <c r="B80" s="6">
        <v>2015</v>
      </c>
      <c r="C80" s="40">
        <v>10</v>
      </c>
      <c r="D80" s="5">
        <v>2020</v>
      </c>
      <c r="E80" s="5">
        <v>350</v>
      </c>
      <c r="F80" s="5">
        <v>174</v>
      </c>
      <c r="G80" s="5">
        <v>0</v>
      </c>
      <c r="H80" s="5">
        <v>0</v>
      </c>
      <c r="I80" s="5">
        <v>0</v>
      </c>
      <c r="J80" s="6">
        <v>0</v>
      </c>
      <c r="K80" s="38">
        <v>2544</v>
      </c>
      <c r="L80" s="5">
        <v>300</v>
      </c>
      <c r="M80" s="5">
        <v>162</v>
      </c>
      <c r="N80" s="18">
        <v>280</v>
      </c>
      <c r="O80" s="6">
        <v>635.6</v>
      </c>
      <c r="P80" s="18">
        <v>278.62</v>
      </c>
      <c r="Q80" s="18">
        <v>0</v>
      </c>
      <c r="R80" s="18">
        <v>0</v>
      </c>
      <c r="S80" s="18">
        <v>0</v>
      </c>
      <c r="T80" s="18">
        <v>975.17</v>
      </c>
      <c r="U80" s="18">
        <v>50</v>
      </c>
      <c r="V80" s="18">
        <v>0</v>
      </c>
      <c r="W80" s="87">
        <v>2681.39</v>
      </c>
      <c r="X80" s="18">
        <v>293.8</v>
      </c>
      <c r="Y80" s="18">
        <v>36.3</v>
      </c>
      <c r="Z80" s="18">
        <v>160</v>
      </c>
      <c r="AA80" s="6">
        <v>0</v>
      </c>
      <c r="AB80" s="6">
        <v>0</v>
      </c>
      <c r="AC80" s="6">
        <v>0</v>
      </c>
      <c r="AD80" s="6">
        <v>0</v>
      </c>
      <c r="AE80" s="6">
        <v>300</v>
      </c>
      <c r="AF80" s="6">
        <v>0</v>
      </c>
      <c r="AG80" s="6">
        <v>0</v>
      </c>
      <c r="AH80" s="6">
        <v>0</v>
      </c>
      <c r="AI80" s="6">
        <v>0</v>
      </c>
      <c r="AJ80" s="38">
        <v>790.1</v>
      </c>
      <c r="AK80" s="23">
        <v>5225.39</v>
      </c>
      <c r="AL80" s="6">
        <v>67.54</v>
      </c>
      <c r="AM80" s="38">
        <v>4367.75</v>
      </c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</row>
    <row r="81" spans="1:98" s="22" customFormat="1" ht="13.5">
      <c r="A81" s="101" t="s">
        <v>23</v>
      </c>
      <c r="B81" s="6">
        <v>2015</v>
      </c>
      <c r="C81" s="40">
        <v>10</v>
      </c>
      <c r="D81" s="5">
        <v>2020</v>
      </c>
      <c r="E81" s="5">
        <v>100</v>
      </c>
      <c r="F81" s="5">
        <v>0</v>
      </c>
      <c r="G81" s="5">
        <v>0</v>
      </c>
      <c r="H81" s="5">
        <v>0</v>
      </c>
      <c r="I81" s="5">
        <v>0</v>
      </c>
      <c r="J81" s="6">
        <v>0</v>
      </c>
      <c r="K81" s="38">
        <v>2120</v>
      </c>
      <c r="L81" s="5">
        <v>200</v>
      </c>
      <c r="M81" s="5">
        <v>144</v>
      </c>
      <c r="N81" s="18">
        <v>280</v>
      </c>
      <c r="O81" s="6">
        <v>496.29</v>
      </c>
      <c r="P81" s="18">
        <v>278.62</v>
      </c>
      <c r="Q81" s="18">
        <v>0</v>
      </c>
      <c r="R81" s="18">
        <v>0</v>
      </c>
      <c r="S81" s="18">
        <v>0</v>
      </c>
      <c r="T81" s="18">
        <v>986.78</v>
      </c>
      <c r="U81" s="18">
        <v>0</v>
      </c>
      <c r="V81" s="18">
        <v>0</v>
      </c>
      <c r="W81" s="87">
        <v>2385.69</v>
      </c>
      <c r="X81" s="18">
        <v>328.5</v>
      </c>
      <c r="Y81" s="18">
        <v>0</v>
      </c>
      <c r="Z81" s="18">
        <v>160</v>
      </c>
      <c r="AA81" s="6">
        <v>0</v>
      </c>
      <c r="AB81" s="6">
        <v>0</v>
      </c>
      <c r="AC81" s="6">
        <v>0</v>
      </c>
      <c r="AD81" s="6">
        <v>106</v>
      </c>
      <c r="AE81" s="6">
        <v>200</v>
      </c>
      <c r="AF81" s="6">
        <v>92.87</v>
      </c>
      <c r="AG81" s="6">
        <v>0</v>
      </c>
      <c r="AH81" s="6">
        <v>0</v>
      </c>
      <c r="AI81" s="6">
        <v>0</v>
      </c>
      <c r="AJ81" s="38">
        <v>887.37</v>
      </c>
      <c r="AK81" s="23">
        <v>4306.82</v>
      </c>
      <c r="AL81" s="6">
        <v>24.2</v>
      </c>
      <c r="AM81" s="38">
        <v>3594.12</v>
      </c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</row>
    <row r="82" spans="1:98" s="22" customFormat="1" ht="13.5">
      <c r="A82" s="101" t="s">
        <v>23</v>
      </c>
      <c r="B82" s="6">
        <v>2015</v>
      </c>
      <c r="C82" s="40">
        <v>10</v>
      </c>
      <c r="D82" s="5">
        <v>2020</v>
      </c>
      <c r="E82" s="5">
        <v>150</v>
      </c>
      <c r="F82" s="5">
        <v>0</v>
      </c>
      <c r="G82" s="5">
        <v>0</v>
      </c>
      <c r="H82" s="5">
        <v>0</v>
      </c>
      <c r="I82" s="5">
        <v>0</v>
      </c>
      <c r="J82" s="6">
        <v>0</v>
      </c>
      <c r="K82" s="38">
        <v>2170</v>
      </c>
      <c r="L82" s="5">
        <v>0</v>
      </c>
      <c r="M82" s="5">
        <v>117</v>
      </c>
      <c r="N82" s="18">
        <v>280</v>
      </c>
      <c r="O82" s="6">
        <v>261.21</v>
      </c>
      <c r="P82" s="18">
        <v>0</v>
      </c>
      <c r="Q82" s="18">
        <v>0</v>
      </c>
      <c r="R82" s="18">
        <v>0</v>
      </c>
      <c r="S82" s="18">
        <v>0</v>
      </c>
      <c r="T82" s="18">
        <v>1207.36</v>
      </c>
      <c r="U82" s="18">
        <v>0</v>
      </c>
      <c r="V82" s="18">
        <v>0</v>
      </c>
      <c r="W82" s="87">
        <v>1865.57</v>
      </c>
      <c r="X82" s="18">
        <v>135.5</v>
      </c>
      <c r="Y82" s="18">
        <v>0</v>
      </c>
      <c r="Z82" s="18">
        <v>160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38">
        <v>295.5</v>
      </c>
      <c r="AK82" s="23">
        <v>4035.57</v>
      </c>
      <c r="AL82" s="6">
        <v>16.07</v>
      </c>
      <c r="AM82" s="38">
        <v>3724</v>
      </c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</row>
    <row r="83" spans="1:98" s="22" customFormat="1" ht="13.5">
      <c r="A83" s="101" t="s">
        <v>23</v>
      </c>
      <c r="B83" s="6">
        <v>2015</v>
      </c>
      <c r="C83" s="40">
        <v>10</v>
      </c>
      <c r="D83" s="5">
        <v>2020</v>
      </c>
      <c r="E83" s="5">
        <v>150</v>
      </c>
      <c r="F83" s="5">
        <v>0</v>
      </c>
      <c r="G83" s="5">
        <v>0</v>
      </c>
      <c r="H83" s="5">
        <v>0</v>
      </c>
      <c r="I83" s="5">
        <v>0</v>
      </c>
      <c r="J83" s="6">
        <v>0</v>
      </c>
      <c r="K83" s="38">
        <v>2170</v>
      </c>
      <c r="L83" s="5">
        <v>300</v>
      </c>
      <c r="M83" s="5">
        <v>153</v>
      </c>
      <c r="N83" s="18">
        <v>270.67</v>
      </c>
      <c r="O83" s="6">
        <v>505</v>
      </c>
      <c r="P83" s="18">
        <v>626.9</v>
      </c>
      <c r="Q83" s="18">
        <v>0</v>
      </c>
      <c r="R83" s="18">
        <v>0</v>
      </c>
      <c r="S83" s="18">
        <v>0</v>
      </c>
      <c r="T83" s="18">
        <v>917.13</v>
      </c>
      <c r="U83" s="18">
        <v>0</v>
      </c>
      <c r="V83" s="18">
        <v>0</v>
      </c>
      <c r="W83" s="87">
        <v>2772.7</v>
      </c>
      <c r="X83" s="18">
        <v>311</v>
      </c>
      <c r="Y83" s="18">
        <v>32.6</v>
      </c>
      <c r="Z83" s="18">
        <v>160</v>
      </c>
      <c r="AA83" s="6">
        <v>0</v>
      </c>
      <c r="AB83" s="6">
        <v>0</v>
      </c>
      <c r="AC83" s="6">
        <v>0</v>
      </c>
      <c r="AD83" s="6">
        <v>0</v>
      </c>
      <c r="AE83" s="6">
        <v>300</v>
      </c>
      <c r="AF83" s="6">
        <v>92.87</v>
      </c>
      <c r="AG83" s="6">
        <v>0</v>
      </c>
      <c r="AH83" s="6">
        <v>0</v>
      </c>
      <c r="AI83" s="6">
        <v>0</v>
      </c>
      <c r="AJ83" s="38">
        <v>896.47</v>
      </c>
      <c r="AK83" s="23">
        <v>4849.83</v>
      </c>
      <c r="AL83" s="6">
        <v>40.49</v>
      </c>
      <c r="AM83" s="38">
        <v>4005.74</v>
      </c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</row>
    <row r="84" spans="1:98" s="22" customFormat="1" ht="13.5">
      <c r="A84" s="101" t="s">
        <v>23</v>
      </c>
      <c r="B84" s="6">
        <v>2015</v>
      </c>
      <c r="C84" s="40">
        <v>10</v>
      </c>
      <c r="D84" s="5">
        <v>2020</v>
      </c>
      <c r="E84" s="5">
        <v>160</v>
      </c>
      <c r="F84" s="5">
        <v>0</v>
      </c>
      <c r="G84" s="5">
        <v>0</v>
      </c>
      <c r="H84" s="5">
        <v>0</v>
      </c>
      <c r="I84" s="5">
        <v>0</v>
      </c>
      <c r="J84" s="6">
        <v>0</v>
      </c>
      <c r="K84" s="38">
        <v>2180</v>
      </c>
      <c r="L84" s="5">
        <v>300</v>
      </c>
      <c r="M84" s="5">
        <v>162</v>
      </c>
      <c r="N84" s="18">
        <v>280</v>
      </c>
      <c r="O84" s="6">
        <v>478.88</v>
      </c>
      <c r="P84" s="18">
        <v>626.9</v>
      </c>
      <c r="Q84" s="18">
        <v>0</v>
      </c>
      <c r="R84" s="18">
        <v>0</v>
      </c>
      <c r="S84" s="18">
        <v>0</v>
      </c>
      <c r="T84" s="18">
        <v>1149.31</v>
      </c>
      <c r="U84" s="18">
        <v>0</v>
      </c>
      <c r="V84" s="18">
        <v>0</v>
      </c>
      <c r="W84" s="87">
        <v>2997.09</v>
      </c>
      <c r="X84" s="18">
        <v>435</v>
      </c>
      <c r="Y84" s="18">
        <v>90.1</v>
      </c>
      <c r="Z84" s="18">
        <v>160</v>
      </c>
      <c r="AA84" s="6">
        <v>0</v>
      </c>
      <c r="AB84" s="6">
        <v>0</v>
      </c>
      <c r="AC84" s="6">
        <v>0</v>
      </c>
      <c r="AD84" s="6">
        <v>0</v>
      </c>
      <c r="AE84" s="6">
        <v>300</v>
      </c>
      <c r="AF84" s="6">
        <v>0</v>
      </c>
      <c r="AG84" s="6">
        <v>0</v>
      </c>
      <c r="AH84" s="6">
        <v>0</v>
      </c>
      <c r="AI84" s="6">
        <v>0</v>
      </c>
      <c r="AJ84" s="38">
        <v>985.1</v>
      </c>
      <c r="AK84" s="23">
        <v>5177.09</v>
      </c>
      <c r="AL84" s="6">
        <v>62.71</v>
      </c>
      <c r="AM84" s="38">
        <v>4129.28</v>
      </c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</row>
    <row r="85" spans="1:98" s="22" customFormat="1" ht="13.5">
      <c r="A85" s="101" t="s">
        <v>23</v>
      </c>
      <c r="B85" s="6">
        <v>2015</v>
      </c>
      <c r="C85" s="40">
        <v>10</v>
      </c>
      <c r="D85" s="5">
        <v>2020</v>
      </c>
      <c r="E85" s="5">
        <v>160</v>
      </c>
      <c r="F85" s="5">
        <v>0</v>
      </c>
      <c r="G85" s="5">
        <v>0</v>
      </c>
      <c r="H85" s="5">
        <v>0</v>
      </c>
      <c r="I85" s="5">
        <v>0</v>
      </c>
      <c r="J85" s="6">
        <v>0</v>
      </c>
      <c r="K85" s="38">
        <v>2180</v>
      </c>
      <c r="L85" s="5">
        <v>300</v>
      </c>
      <c r="M85" s="5">
        <v>162</v>
      </c>
      <c r="N85" s="18">
        <v>280</v>
      </c>
      <c r="O85" s="6">
        <v>565.95</v>
      </c>
      <c r="P85" s="18">
        <v>731.38</v>
      </c>
      <c r="Q85" s="18">
        <v>0</v>
      </c>
      <c r="R85" s="18">
        <v>0</v>
      </c>
      <c r="S85" s="18">
        <v>0</v>
      </c>
      <c r="T85" s="18">
        <v>1195.75</v>
      </c>
      <c r="U85" s="18">
        <v>0</v>
      </c>
      <c r="V85" s="18">
        <v>0</v>
      </c>
      <c r="W85" s="87">
        <v>3235.08</v>
      </c>
      <c r="X85" s="18">
        <v>395</v>
      </c>
      <c r="Y85" s="18">
        <v>4</v>
      </c>
      <c r="Z85" s="18">
        <v>0</v>
      </c>
      <c r="AA85" s="6">
        <v>0</v>
      </c>
      <c r="AB85" s="6">
        <v>0</v>
      </c>
      <c r="AC85" s="6">
        <v>0</v>
      </c>
      <c r="AD85" s="6">
        <v>0</v>
      </c>
      <c r="AE85" s="6">
        <v>300</v>
      </c>
      <c r="AF85" s="6">
        <v>0</v>
      </c>
      <c r="AG85" s="6">
        <v>0</v>
      </c>
      <c r="AH85" s="6">
        <v>0</v>
      </c>
      <c r="AI85" s="6">
        <v>0</v>
      </c>
      <c r="AJ85" s="38">
        <v>699</v>
      </c>
      <c r="AK85" s="23">
        <v>5415.08</v>
      </c>
      <c r="AL85" s="6">
        <v>86.51</v>
      </c>
      <c r="AM85" s="38">
        <v>4629.57</v>
      </c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</row>
    <row r="86" spans="1:98" s="22" customFormat="1" ht="13.5">
      <c r="A86" s="101" t="s">
        <v>23</v>
      </c>
      <c r="B86" s="6">
        <v>2015</v>
      </c>
      <c r="C86" s="40">
        <v>10</v>
      </c>
      <c r="D86" s="5">
        <v>2020</v>
      </c>
      <c r="E86" s="5">
        <v>150</v>
      </c>
      <c r="F86" s="5">
        <v>0</v>
      </c>
      <c r="G86" s="5">
        <v>0</v>
      </c>
      <c r="H86" s="5">
        <v>0</v>
      </c>
      <c r="I86" s="5">
        <v>0</v>
      </c>
      <c r="J86" s="6">
        <v>0</v>
      </c>
      <c r="K86" s="38">
        <v>2170</v>
      </c>
      <c r="L86" s="5">
        <v>300</v>
      </c>
      <c r="M86" s="5">
        <v>108</v>
      </c>
      <c r="N86" s="18">
        <v>280</v>
      </c>
      <c r="O86" s="6">
        <v>505</v>
      </c>
      <c r="P86" s="18">
        <v>278.62</v>
      </c>
      <c r="Q86" s="18">
        <v>0</v>
      </c>
      <c r="R86" s="18">
        <v>0</v>
      </c>
      <c r="S86" s="18">
        <v>0</v>
      </c>
      <c r="T86" s="18">
        <v>487.59</v>
      </c>
      <c r="U86" s="18">
        <v>0</v>
      </c>
      <c r="V86" s="18">
        <v>0</v>
      </c>
      <c r="W86" s="87">
        <v>1959.21</v>
      </c>
      <c r="X86" s="18">
        <v>475.5</v>
      </c>
      <c r="Y86" s="18">
        <v>0</v>
      </c>
      <c r="Z86" s="18">
        <v>160</v>
      </c>
      <c r="AA86" s="6">
        <v>0</v>
      </c>
      <c r="AB86" s="6">
        <v>0</v>
      </c>
      <c r="AC86" s="6">
        <v>0</v>
      </c>
      <c r="AD86" s="6">
        <v>0</v>
      </c>
      <c r="AE86" s="6">
        <v>300</v>
      </c>
      <c r="AF86" s="6">
        <v>0</v>
      </c>
      <c r="AG86" s="6">
        <v>0</v>
      </c>
      <c r="AH86" s="6">
        <v>0</v>
      </c>
      <c r="AI86" s="6">
        <v>0</v>
      </c>
      <c r="AJ86" s="38">
        <v>935.5</v>
      </c>
      <c r="AK86" s="23">
        <v>4129.21</v>
      </c>
      <c r="AL86" s="6">
        <v>18.88</v>
      </c>
      <c r="AM86" s="38">
        <v>3174.83</v>
      </c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</row>
    <row r="87" spans="1:98" s="22" customFormat="1" ht="13.5">
      <c r="A87" s="101" t="s">
        <v>23</v>
      </c>
      <c r="B87" s="6">
        <v>2015</v>
      </c>
      <c r="C87" s="40">
        <v>10</v>
      </c>
      <c r="D87" s="5">
        <v>2020</v>
      </c>
      <c r="E87" s="5">
        <v>110</v>
      </c>
      <c r="F87" s="5">
        <v>0</v>
      </c>
      <c r="G87" s="5">
        <v>0</v>
      </c>
      <c r="H87" s="5">
        <v>0</v>
      </c>
      <c r="I87" s="5">
        <v>0</v>
      </c>
      <c r="J87" s="6">
        <v>0</v>
      </c>
      <c r="K87" s="38">
        <v>2130</v>
      </c>
      <c r="L87" s="5">
        <v>0</v>
      </c>
      <c r="M87" s="5">
        <v>162</v>
      </c>
      <c r="N87" s="18">
        <v>270.67</v>
      </c>
      <c r="O87" s="6">
        <v>557.24</v>
      </c>
      <c r="P87" s="18">
        <v>365.69</v>
      </c>
      <c r="Q87" s="18">
        <v>0</v>
      </c>
      <c r="R87" s="18">
        <v>0</v>
      </c>
      <c r="S87" s="18">
        <v>0</v>
      </c>
      <c r="T87" s="18">
        <v>1218.97</v>
      </c>
      <c r="U87" s="18">
        <v>0</v>
      </c>
      <c r="V87" s="18">
        <v>0</v>
      </c>
      <c r="W87" s="87">
        <v>2574.57</v>
      </c>
      <c r="X87" s="18">
        <v>384.5</v>
      </c>
      <c r="Y87" s="18">
        <v>0</v>
      </c>
      <c r="Z87" s="18">
        <v>160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92.87</v>
      </c>
      <c r="AG87" s="6">
        <v>0</v>
      </c>
      <c r="AH87" s="6">
        <v>0</v>
      </c>
      <c r="AI87" s="6">
        <v>0</v>
      </c>
      <c r="AJ87" s="38">
        <v>637.37</v>
      </c>
      <c r="AK87" s="23">
        <v>4611.7</v>
      </c>
      <c r="AL87" s="6">
        <v>33.35</v>
      </c>
      <c r="AM87" s="38">
        <v>4033.85</v>
      </c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</row>
    <row r="88" spans="1:98" s="22" customFormat="1" ht="13.5">
      <c r="A88" s="101" t="s">
        <v>23</v>
      </c>
      <c r="B88" s="6">
        <v>2015</v>
      </c>
      <c r="C88" s="40">
        <v>10</v>
      </c>
      <c r="D88" s="5">
        <v>2020</v>
      </c>
      <c r="E88" s="5">
        <v>150</v>
      </c>
      <c r="F88" s="5">
        <v>0</v>
      </c>
      <c r="G88" s="5">
        <v>0</v>
      </c>
      <c r="H88" s="5">
        <v>0</v>
      </c>
      <c r="I88" s="5">
        <v>0</v>
      </c>
      <c r="J88" s="6">
        <v>0</v>
      </c>
      <c r="K88" s="38">
        <v>2170</v>
      </c>
      <c r="L88" s="5">
        <v>0</v>
      </c>
      <c r="M88" s="5">
        <v>45</v>
      </c>
      <c r="N88" s="18">
        <v>280</v>
      </c>
      <c r="O88" s="6">
        <v>635.6</v>
      </c>
      <c r="P88" s="18">
        <v>365.69</v>
      </c>
      <c r="Q88" s="18">
        <v>0</v>
      </c>
      <c r="R88" s="18">
        <v>0</v>
      </c>
      <c r="S88" s="18">
        <v>0</v>
      </c>
      <c r="T88" s="18">
        <v>1195.75</v>
      </c>
      <c r="U88" s="18">
        <v>0</v>
      </c>
      <c r="V88" s="18">
        <v>0</v>
      </c>
      <c r="W88" s="87">
        <v>2522.04</v>
      </c>
      <c r="X88" s="18">
        <v>258</v>
      </c>
      <c r="Y88" s="18">
        <v>0</v>
      </c>
      <c r="Z88" s="18">
        <v>160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6">
        <v>0</v>
      </c>
      <c r="AJ88" s="38">
        <v>418</v>
      </c>
      <c r="AK88" s="23">
        <v>4692.04</v>
      </c>
      <c r="AL88" s="6">
        <v>35.76</v>
      </c>
      <c r="AM88" s="38">
        <v>4238.28</v>
      </c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</row>
    <row r="89" spans="1:98" s="22" customFormat="1" ht="13.5">
      <c r="A89" s="101" t="s">
        <v>23</v>
      </c>
      <c r="B89" s="6">
        <v>2015</v>
      </c>
      <c r="C89" s="40">
        <v>10</v>
      </c>
      <c r="D89" s="5">
        <v>2020</v>
      </c>
      <c r="E89" s="5">
        <v>280</v>
      </c>
      <c r="F89" s="5">
        <v>0</v>
      </c>
      <c r="G89" s="5">
        <v>0</v>
      </c>
      <c r="H89" s="5">
        <v>0</v>
      </c>
      <c r="I89" s="5">
        <v>0</v>
      </c>
      <c r="J89" s="6">
        <v>0</v>
      </c>
      <c r="K89" s="38">
        <v>2300</v>
      </c>
      <c r="L89" s="5">
        <v>300</v>
      </c>
      <c r="M89" s="5">
        <v>36</v>
      </c>
      <c r="N89" s="18">
        <v>261.33</v>
      </c>
      <c r="O89" s="6">
        <v>548.53</v>
      </c>
      <c r="P89" s="18">
        <v>278.62</v>
      </c>
      <c r="Q89" s="18">
        <v>0</v>
      </c>
      <c r="R89" s="18">
        <v>0</v>
      </c>
      <c r="S89" s="18">
        <v>0</v>
      </c>
      <c r="T89" s="18">
        <v>928.74</v>
      </c>
      <c r="U89" s="18">
        <v>0</v>
      </c>
      <c r="V89" s="18">
        <v>0</v>
      </c>
      <c r="W89" s="87">
        <v>2353.22</v>
      </c>
      <c r="X89" s="18">
        <v>444</v>
      </c>
      <c r="Y89" s="18">
        <v>0</v>
      </c>
      <c r="Z89" s="18">
        <v>160</v>
      </c>
      <c r="AA89" s="6">
        <v>0</v>
      </c>
      <c r="AB89" s="6">
        <v>0</v>
      </c>
      <c r="AC89" s="6">
        <v>0</v>
      </c>
      <c r="AD89" s="6">
        <v>0</v>
      </c>
      <c r="AE89" s="6">
        <v>300</v>
      </c>
      <c r="AF89" s="6">
        <v>185.75</v>
      </c>
      <c r="AG89" s="6">
        <v>0</v>
      </c>
      <c r="AH89" s="6">
        <v>0</v>
      </c>
      <c r="AI89" s="6">
        <v>0</v>
      </c>
      <c r="AJ89" s="38">
        <v>1089.75</v>
      </c>
      <c r="AK89" s="23">
        <v>4467.47</v>
      </c>
      <c r="AL89" s="6">
        <v>29.02</v>
      </c>
      <c r="AM89" s="38">
        <v>3534.45</v>
      </c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</row>
    <row r="90" spans="1:98" s="22" customFormat="1" ht="13.5">
      <c r="A90" s="101" t="s">
        <v>23</v>
      </c>
      <c r="B90" s="6">
        <v>2015</v>
      </c>
      <c r="C90" s="40">
        <v>10</v>
      </c>
      <c r="D90" s="5">
        <v>2020</v>
      </c>
      <c r="E90" s="5">
        <v>150</v>
      </c>
      <c r="F90" s="5">
        <v>0</v>
      </c>
      <c r="G90" s="5">
        <v>0</v>
      </c>
      <c r="H90" s="5">
        <v>0</v>
      </c>
      <c r="I90" s="5">
        <v>0</v>
      </c>
      <c r="J90" s="6">
        <v>0</v>
      </c>
      <c r="K90" s="38">
        <v>2170</v>
      </c>
      <c r="L90" s="5">
        <v>0</v>
      </c>
      <c r="M90" s="5">
        <v>153</v>
      </c>
      <c r="N90" s="18">
        <v>270.67</v>
      </c>
      <c r="O90" s="6">
        <v>600.78</v>
      </c>
      <c r="P90" s="18">
        <v>278.62</v>
      </c>
      <c r="Q90" s="18">
        <v>0</v>
      </c>
      <c r="R90" s="18">
        <v>0</v>
      </c>
      <c r="S90" s="18">
        <v>0</v>
      </c>
      <c r="T90" s="18">
        <v>963.56</v>
      </c>
      <c r="U90" s="18">
        <v>0</v>
      </c>
      <c r="V90" s="18">
        <v>0</v>
      </c>
      <c r="W90" s="87">
        <v>2266.63</v>
      </c>
      <c r="X90" s="18">
        <v>296.5</v>
      </c>
      <c r="Y90" s="18">
        <v>25</v>
      </c>
      <c r="Z90" s="18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92.87</v>
      </c>
      <c r="AG90" s="6">
        <v>0</v>
      </c>
      <c r="AH90" s="6">
        <v>0</v>
      </c>
      <c r="AI90" s="6">
        <v>0</v>
      </c>
      <c r="AJ90" s="38">
        <v>414.37</v>
      </c>
      <c r="AK90" s="23">
        <v>4343.76</v>
      </c>
      <c r="AL90" s="6">
        <v>25.31</v>
      </c>
      <c r="AM90" s="38">
        <v>3996.95</v>
      </c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</row>
    <row r="91" spans="1:98" s="22" customFormat="1" ht="13.5">
      <c r="A91" s="101" t="s">
        <v>23</v>
      </c>
      <c r="B91" s="6">
        <v>2015</v>
      </c>
      <c r="C91" s="40">
        <v>10</v>
      </c>
      <c r="D91" s="5">
        <v>2020</v>
      </c>
      <c r="E91" s="5">
        <v>150</v>
      </c>
      <c r="F91" s="5">
        <v>0</v>
      </c>
      <c r="G91" s="5">
        <v>0</v>
      </c>
      <c r="H91" s="5">
        <v>0</v>
      </c>
      <c r="I91" s="5">
        <v>0</v>
      </c>
      <c r="J91" s="6">
        <v>0</v>
      </c>
      <c r="K91" s="38">
        <v>2170</v>
      </c>
      <c r="L91" s="5">
        <v>0</v>
      </c>
      <c r="M91" s="5">
        <v>81</v>
      </c>
      <c r="N91" s="18">
        <v>242.67</v>
      </c>
      <c r="O91" s="6">
        <v>391.81</v>
      </c>
      <c r="P91" s="18">
        <v>278.62</v>
      </c>
      <c r="Q91" s="18">
        <v>0</v>
      </c>
      <c r="R91" s="18">
        <v>0</v>
      </c>
      <c r="S91" s="18">
        <v>0</v>
      </c>
      <c r="T91" s="18">
        <v>243.79</v>
      </c>
      <c r="U91" s="18">
        <v>0</v>
      </c>
      <c r="V91" s="18">
        <v>0</v>
      </c>
      <c r="W91" s="86">
        <v>1237.89</v>
      </c>
      <c r="X91" s="18">
        <v>182.5</v>
      </c>
      <c r="Y91" s="18">
        <v>0</v>
      </c>
      <c r="Z91" s="18">
        <v>0</v>
      </c>
      <c r="AA91" s="6">
        <v>0</v>
      </c>
      <c r="AB91" s="6">
        <v>0</v>
      </c>
      <c r="AC91" s="6">
        <v>0</v>
      </c>
      <c r="AD91" s="6">
        <v>318</v>
      </c>
      <c r="AE91" s="6">
        <v>0</v>
      </c>
      <c r="AF91" s="6">
        <v>383.1</v>
      </c>
      <c r="AG91" s="6">
        <v>0</v>
      </c>
      <c r="AH91" s="6">
        <v>0</v>
      </c>
      <c r="AI91" s="6">
        <v>0</v>
      </c>
      <c r="AJ91" s="38">
        <v>883.6</v>
      </c>
      <c r="AK91" s="23">
        <v>2706.79</v>
      </c>
      <c r="AL91" s="6">
        <v>0</v>
      </c>
      <c r="AM91" s="38">
        <v>2524.29</v>
      </c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</row>
    <row r="92" spans="1:98" s="22" customFormat="1" ht="13.5">
      <c r="A92" s="101" t="s">
        <v>23</v>
      </c>
      <c r="B92" s="6">
        <v>2015</v>
      </c>
      <c r="C92" s="40">
        <v>10</v>
      </c>
      <c r="D92" s="5">
        <v>2020</v>
      </c>
      <c r="E92" s="5">
        <v>100</v>
      </c>
      <c r="F92" s="5">
        <v>0</v>
      </c>
      <c r="G92" s="5">
        <v>0</v>
      </c>
      <c r="H92" s="5">
        <v>0</v>
      </c>
      <c r="I92" s="5">
        <v>0</v>
      </c>
      <c r="J92" s="6">
        <v>0</v>
      </c>
      <c r="K92" s="38">
        <v>2120</v>
      </c>
      <c r="L92" s="5">
        <v>300</v>
      </c>
      <c r="M92" s="5">
        <v>45</v>
      </c>
      <c r="N92" s="18">
        <v>280</v>
      </c>
      <c r="O92" s="6">
        <v>522.41</v>
      </c>
      <c r="P92" s="18">
        <v>644.31</v>
      </c>
      <c r="Q92" s="18">
        <v>0</v>
      </c>
      <c r="R92" s="18">
        <v>0</v>
      </c>
      <c r="S92" s="18">
        <v>0</v>
      </c>
      <c r="T92" s="18">
        <v>951.95</v>
      </c>
      <c r="U92" s="18">
        <v>0</v>
      </c>
      <c r="V92" s="18">
        <v>0</v>
      </c>
      <c r="W92" s="86">
        <v>2743.67</v>
      </c>
      <c r="X92" s="18">
        <v>397.5</v>
      </c>
      <c r="Y92" s="18">
        <v>14.5</v>
      </c>
      <c r="Z92" s="18">
        <v>160</v>
      </c>
      <c r="AA92" s="6">
        <v>0</v>
      </c>
      <c r="AB92" s="6">
        <v>0</v>
      </c>
      <c r="AC92" s="6">
        <v>0</v>
      </c>
      <c r="AD92" s="6">
        <v>0</v>
      </c>
      <c r="AE92" s="6">
        <v>300</v>
      </c>
      <c r="AF92" s="6">
        <v>0</v>
      </c>
      <c r="AG92" s="6">
        <v>0</v>
      </c>
      <c r="AH92" s="6">
        <v>0</v>
      </c>
      <c r="AI92" s="6">
        <v>0</v>
      </c>
      <c r="AJ92" s="38">
        <v>872</v>
      </c>
      <c r="AK92" s="23">
        <v>4863.67</v>
      </c>
      <c r="AL92" s="6">
        <v>40.91</v>
      </c>
      <c r="AM92" s="38">
        <v>3950.76</v>
      </c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</row>
    <row r="93" spans="1:98" s="22" customFormat="1" ht="13.5">
      <c r="A93" s="101" t="s">
        <v>23</v>
      </c>
      <c r="B93" s="6">
        <v>2015</v>
      </c>
      <c r="C93" s="40">
        <v>10</v>
      </c>
      <c r="D93" s="5">
        <v>2020</v>
      </c>
      <c r="E93" s="5">
        <v>100</v>
      </c>
      <c r="F93" s="5">
        <v>0</v>
      </c>
      <c r="G93" s="5">
        <v>0</v>
      </c>
      <c r="H93" s="5">
        <v>0</v>
      </c>
      <c r="I93" s="5">
        <v>0</v>
      </c>
      <c r="J93" s="6">
        <v>0</v>
      </c>
      <c r="K93" s="38">
        <v>2120</v>
      </c>
      <c r="L93" s="5">
        <v>0</v>
      </c>
      <c r="M93" s="5">
        <v>45</v>
      </c>
      <c r="N93" s="18">
        <v>280</v>
      </c>
      <c r="O93" s="6">
        <v>522.41</v>
      </c>
      <c r="P93" s="18">
        <v>644.31</v>
      </c>
      <c r="Q93" s="18">
        <v>0</v>
      </c>
      <c r="R93" s="18">
        <v>0</v>
      </c>
      <c r="S93" s="18">
        <v>0</v>
      </c>
      <c r="T93" s="18">
        <v>951.95</v>
      </c>
      <c r="U93" s="18">
        <v>0</v>
      </c>
      <c r="V93" s="18">
        <v>0</v>
      </c>
      <c r="W93" s="86">
        <v>2443.67</v>
      </c>
      <c r="X93" s="18">
        <v>142</v>
      </c>
      <c r="Y93" s="18">
        <v>0</v>
      </c>
      <c r="Z93" s="18">
        <v>160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6">
        <v>0</v>
      </c>
      <c r="AJ93" s="38">
        <v>302</v>
      </c>
      <c r="AK93" s="23">
        <v>4563.67</v>
      </c>
      <c r="AL93" s="6">
        <v>31.91</v>
      </c>
      <c r="AM93" s="38">
        <v>4229.76</v>
      </c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</row>
    <row r="94" spans="1:98" s="22" customFormat="1" ht="13.5">
      <c r="A94" s="101" t="s">
        <v>23</v>
      </c>
      <c r="B94" s="6">
        <v>2015</v>
      </c>
      <c r="C94" s="40">
        <v>10</v>
      </c>
      <c r="D94" s="5">
        <v>2020</v>
      </c>
      <c r="E94" s="5">
        <v>130</v>
      </c>
      <c r="F94" s="5">
        <v>0</v>
      </c>
      <c r="G94" s="5">
        <v>0</v>
      </c>
      <c r="H94" s="5">
        <v>0</v>
      </c>
      <c r="I94" s="5">
        <v>0</v>
      </c>
      <c r="J94" s="6">
        <v>0</v>
      </c>
      <c r="K94" s="38">
        <v>2150</v>
      </c>
      <c r="L94" s="5">
        <v>0</v>
      </c>
      <c r="M94" s="5">
        <v>45</v>
      </c>
      <c r="N94" s="18">
        <v>280</v>
      </c>
      <c r="O94" s="6">
        <v>565.95</v>
      </c>
      <c r="P94" s="18">
        <v>644.31</v>
      </c>
      <c r="Q94" s="18">
        <v>0</v>
      </c>
      <c r="R94" s="18">
        <v>0</v>
      </c>
      <c r="S94" s="18">
        <v>0</v>
      </c>
      <c r="T94" s="18">
        <v>951.95</v>
      </c>
      <c r="U94" s="18">
        <v>0</v>
      </c>
      <c r="V94" s="18">
        <v>0</v>
      </c>
      <c r="W94" s="86">
        <v>2487.21</v>
      </c>
      <c r="X94" s="18">
        <v>184</v>
      </c>
      <c r="Y94" s="18">
        <v>54.5</v>
      </c>
      <c r="Z94" s="18">
        <v>160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6">
        <v>0</v>
      </c>
      <c r="AJ94" s="38">
        <v>398.5</v>
      </c>
      <c r="AK94" s="23">
        <v>4637.21</v>
      </c>
      <c r="AL94" s="6">
        <v>34.12</v>
      </c>
      <c r="AM94" s="38">
        <v>4204.59</v>
      </c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</row>
    <row r="95" spans="1:98" s="22" customFormat="1" ht="13.5">
      <c r="A95" s="101" t="s">
        <v>23</v>
      </c>
      <c r="B95" s="6">
        <v>2015</v>
      </c>
      <c r="C95" s="40">
        <v>10</v>
      </c>
      <c r="D95" s="5">
        <v>2020</v>
      </c>
      <c r="E95" s="5">
        <v>150</v>
      </c>
      <c r="F95" s="5">
        <v>0</v>
      </c>
      <c r="G95" s="5">
        <v>0</v>
      </c>
      <c r="H95" s="5">
        <v>0</v>
      </c>
      <c r="I95" s="5">
        <v>0</v>
      </c>
      <c r="J95" s="6">
        <v>0</v>
      </c>
      <c r="K95" s="38">
        <v>2170</v>
      </c>
      <c r="L95" s="5">
        <v>0</v>
      </c>
      <c r="M95" s="5">
        <v>36</v>
      </c>
      <c r="N95" s="18">
        <v>270.67</v>
      </c>
      <c r="O95" s="6">
        <v>513.71</v>
      </c>
      <c r="P95" s="18">
        <v>365.69</v>
      </c>
      <c r="Q95" s="18">
        <v>0</v>
      </c>
      <c r="R95" s="18">
        <v>0</v>
      </c>
      <c r="S95" s="18">
        <v>0</v>
      </c>
      <c r="T95" s="18">
        <v>1137.7</v>
      </c>
      <c r="U95" s="18">
        <v>0</v>
      </c>
      <c r="V95" s="18">
        <v>0</v>
      </c>
      <c r="W95" s="86">
        <v>2323.77</v>
      </c>
      <c r="X95" s="18">
        <v>234</v>
      </c>
      <c r="Y95" s="18">
        <v>4.3</v>
      </c>
      <c r="Z95" s="18">
        <v>160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92.87</v>
      </c>
      <c r="AG95" s="6">
        <v>0</v>
      </c>
      <c r="AH95" s="6">
        <v>0</v>
      </c>
      <c r="AI95" s="6">
        <v>0</v>
      </c>
      <c r="AJ95" s="38">
        <v>491.17</v>
      </c>
      <c r="AK95" s="23">
        <v>4400.9</v>
      </c>
      <c r="AL95" s="6">
        <v>27.03</v>
      </c>
      <c r="AM95" s="38">
        <v>3975.57</v>
      </c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</row>
    <row r="96" spans="1:98" s="22" customFormat="1" ht="13.5">
      <c r="A96" s="101" t="s">
        <v>23</v>
      </c>
      <c r="B96" s="6">
        <v>2015</v>
      </c>
      <c r="C96" s="40">
        <v>10</v>
      </c>
      <c r="D96" s="5">
        <v>2020</v>
      </c>
      <c r="E96" s="5">
        <v>350</v>
      </c>
      <c r="F96" s="5">
        <v>100</v>
      </c>
      <c r="G96" s="5">
        <v>0</v>
      </c>
      <c r="H96" s="5">
        <v>0</v>
      </c>
      <c r="I96" s="5">
        <v>0</v>
      </c>
      <c r="J96" s="6">
        <v>0</v>
      </c>
      <c r="K96" s="38">
        <v>2470</v>
      </c>
      <c r="L96" s="5">
        <v>300</v>
      </c>
      <c r="M96" s="5">
        <v>45</v>
      </c>
      <c r="N96" s="18">
        <v>280</v>
      </c>
      <c r="O96" s="6">
        <v>531.12</v>
      </c>
      <c r="P96" s="18">
        <v>644.31</v>
      </c>
      <c r="Q96" s="18">
        <v>0</v>
      </c>
      <c r="R96" s="18">
        <v>0</v>
      </c>
      <c r="S96" s="18">
        <v>0</v>
      </c>
      <c r="T96" s="18">
        <v>1195.75</v>
      </c>
      <c r="U96" s="18">
        <v>50</v>
      </c>
      <c r="V96" s="18">
        <v>0</v>
      </c>
      <c r="W96" s="86">
        <v>3046.18</v>
      </c>
      <c r="X96" s="18">
        <v>191</v>
      </c>
      <c r="Y96" s="18">
        <v>0</v>
      </c>
      <c r="Z96" s="18">
        <v>160</v>
      </c>
      <c r="AA96" s="6">
        <v>0</v>
      </c>
      <c r="AB96" s="6">
        <v>0</v>
      </c>
      <c r="AC96" s="6">
        <v>0</v>
      </c>
      <c r="AD96" s="6">
        <v>0</v>
      </c>
      <c r="AE96" s="6">
        <v>300</v>
      </c>
      <c r="AF96" s="6">
        <v>0</v>
      </c>
      <c r="AG96" s="6">
        <v>0</v>
      </c>
      <c r="AH96" s="6">
        <v>0</v>
      </c>
      <c r="AI96" s="6">
        <v>0</v>
      </c>
      <c r="AJ96" s="38">
        <v>651</v>
      </c>
      <c r="AK96" s="23">
        <v>5516.18</v>
      </c>
      <c r="AL96" s="6">
        <v>96.62</v>
      </c>
      <c r="AM96" s="38">
        <v>4768.56</v>
      </c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</row>
    <row r="97" spans="1:98" s="22" customFormat="1" ht="13.5">
      <c r="A97" s="101" t="s">
        <v>23</v>
      </c>
      <c r="B97" s="6">
        <v>2015</v>
      </c>
      <c r="C97" s="40">
        <v>10</v>
      </c>
      <c r="D97" s="5">
        <v>2020</v>
      </c>
      <c r="E97" s="5">
        <v>100</v>
      </c>
      <c r="F97" s="5">
        <v>0</v>
      </c>
      <c r="G97" s="5">
        <v>0</v>
      </c>
      <c r="H97" s="5">
        <v>0</v>
      </c>
      <c r="I97" s="5">
        <v>0</v>
      </c>
      <c r="J97" s="6">
        <v>0</v>
      </c>
      <c r="K97" s="38">
        <v>2120</v>
      </c>
      <c r="L97" s="5">
        <v>300</v>
      </c>
      <c r="M97" s="5">
        <v>36</v>
      </c>
      <c r="N97" s="18">
        <v>270.67</v>
      </c>
      <c r="O97" s="6">
        <v>435.34</v>
      </c>
      <c r="P97" s="18">
        <v>644.31</v>
      </c>
      <c r="Q97" s="18">
        <v>0</v>
      </c>
      <c r="R97" s="18">
        <v>0</v>
      </c>
      <c r="S97" s="18">
        <v>0</v>
      </c>
      <c r="T97" s="18">
        <v>951.95</v>
      </c>
      <c r="U97" s="18">
        <v>0</v>
      </c>
      <c r="V97" s="18">
        <v>0</v>
      </c>
      <c r="W97" s="86">
        <v>2638.27</v>
      </c>
      <c r="X97" s="18">
        <v>297.5</v>
      </c>
      <c r="Y97" s="18">
        <v>27.8</v>
      </c>
      <c r="Z97" s="18">
        <v>160</v>
      </c>
      <c r="AA97" s="6">
        <v>0</v>
      </c>
      <c r="AB97" s="6">
        <v>0</v>
      </c>
      <c r="AC97" s="6">
        <v>0</v>
      </c>
      <c r="AD97" s="6">
        <v>0</v>
      </c>
      <c r="AE97" s="6">
        <v>300</v>
      </c>
      <c r="AF97" s="6">
        <v>185.75</v>
      </c>
      <c r="AG97" s="6">
        <v>0</v>
      </c>
      <c r="AH97" s="6">
        <v>0</v>
      </c>
      <c r="AI97" s="6">
        <v>0</v>
      </c>
      <c r="AJ97" s="38">
        <v>971.05</v>
      </c>
      <c r="AK97" s="23">
        <v>4572.52</v>
      </c>
      <c r="AL97" s="6">
        <v>32.18</v>
      </c>
      <c r="AM97" s="38">
        <v>3755.04</v>
      </c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</row>
    <row r="98" spans="1:98" s="22" customFormat="1" ht="13.5">
      <c r="A98" s="101" t="s">
        <v>23</v>
      </c>
      <c r="B98" s="6">
        <v>2015</v>
      </c>
      <c r="C98" s="40">
        <v>10</v>
      </c>
      <c r="D98" s="5">
        <v>2020</v>
      </c>
      <c r="E98" s="5">
        <v>400</v>
      </c>
      <c r="F98" s="5">
        <v>150</v>
      </c>
      <c r="G98" s="5">
        <v>0</v>
      </c>
      <c r="H98" s="5">
        <v>0</v>
      </c>
      <c r="I98" s="5">
        <v>0</v>
      </c>
      <c r="J98" s="6">
        <v>0</v>
      </c>
      <c r="K98" s="38">
        <v>2570</v>
      </c>
      <c r="L98" s="5">
        <v>300</v>
      </c>
      <c r="M98" s="5">
        <v>45</v>
      </c>
      <c r="N98" s="18">
        <v>261.33</v>
      </c>
      <c r="O98" s="6">
        <v>531.12</v>
      </c>
      <c r="P98" s="18">
        <v>783.62</v>
      </c>
      <c r="Q98" s="18">
        <v>0</v>
      </c>
      <c r="R98" s="18">
        <v>0</v>
      </c>
      <c r="S98" s="18">
        <v>0</v>
      </c>
      <c r="T98" s="18">
        <v>1102.87</v>
      </c>
      <c r="U98" s="18">
        <v>50</v>
      </c>
      <c r="V98" s="18">
        <v>0</v>
      </c>
      <c r="W98" s="86">
        <v>3073.94</v>
      </c>
      <c r="X98" s="18">
        <v>248</v>
      </c>
      <c r="Y98" s="18">
        <v>57.6</v>
      </c>
      <c r="Z98" s="18">
        <v>160</v>
      </c>
      <c r="AA98" s="6">
        <v>0</v>
      </c>
      <c r="AB98" s="6">
        <v>0</v>
      </c>
      <c r="AC98" s="6">
        <v>0</v>
      </c>
      <c r="AD98" s="6">
        <v>0</v>
      </c>
      <c r="AE98" s="6">
        <v>300</v>
      </c>
      <c r="AF98" s="6">
        <v>185.75</v>
      </c>
      <c r="AG98" s="6">
        <v>0</v>
      </c>
      <c r="AH98" s="6">
        <v>0</v>
      </c>
      <c r="AI98" s="6">
        <v>0</v>
      </c>
      <c r="AJ98" s="38">
        <v>951.35</v>
      </c>
      <c r="AK98" s="23">
        <v>5458.19</v>
      </c>
      <c r="AL98" s="6">
        <v>90.82</v>
      </c>
      <c r="AM98" s="38">
        <v>4601.77</v>
      </c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</row>
    <row r="99" spans="1:98" s="22" customFormat="1" ht="13.5">
      <c r="A99" s="101" t="s">
        <v>23</v>
      </c>
      <c r="B99" s="6">
        <v>2015</v>
      </c>
      <c r="C99" s="40">
        <v>10</v>
      </c>
      <c r="D99" s="5">
        <v>2020</v>
      </c>
      <c r="E99" s="5">
        <v>350</v>
      </c>
      <c r="F99" s="5">
        <v>0</v>
      </c>
      <c r="G99" s="5">
        <v>0</v>
      </c>
      <c r="H99" s="5">
        <v>0</v>
      </c>
      <c r="I99" s="5">
        <v>0</v>
      </c>
      <c r="J99" s="6">
        <v>0</v>
      </c>
      <c r="K99" s="38">
        <v>2370</v>
      </c>
      <c r="L99" s="5">
        <v>300</v>
      </c>
      <c r="M99" s="5">
        <v>162</v>
      </c>
      <c r="N99" s="18">
        <v>280</v>
      </c>
      <c r="O99" s="6">
        <v>618.19</v>
      </c>
      <c r="P99" s="18">
        <v>365.69</v>
      </c>
      <c r="Q99" s="18">
        <v>0</v>
      </c>
      <c r="R99" s="18">
        <v>0</v>
      </c>
      <c r="S99" s="18">
        <v>0</v>
      </c>
      <c r="T99" s="18">
        <v>1393.1</v>
      </c>
      <c r="U99" s="18">
        <v>0</v>
      </c>
      <c r="V99" s="18">
        <v>0</v>
      </c>
      <c r="W99" s="86">
        <v>3118.98</v>
      </c>
      <c r="X99" s="18">
        <v>363</v>
      </c>
      <c r="Y99" s="18">
        <v>0</v>
      </c>
      <c r="Z99" s="18">
        <v>160</v>
      </c>
      <c r="AA99" s="6">
        <v>0</v>
      </c>
      <c r="AB99" s="6">
        <v>0</v>
      </c>
      <c r="AC99" s="6">
        <v>0</v>
      </c>
      <c r="AD99" s="6">
        <v>0</v>
      </c>
      <c r="AE99" s="6">
        <v>300</v>
      </c>
      <c r="AF99" s="6">
        <v>0</v>
      </c>
      <c r="AG99" s="6">
        <v>0</v>
      </c>
      <c r="AH99" s="6">
        <v>0</v>
      </c>
      <c r="AI99" s="6">
        <v>0</v>
      </c>
      <c r="AJ99" s="38">
        <v>823</v>
      </c>
      <c r="AK99" s="23">
        <v>5488.98</v>
      </c>
      <c r="AL99" s="6">
        <v>93.9</v>
      </c>
      <c r="AM99" s="38">
        <v>4572.08</v>
      </c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</row>
    <row r="100" spans="1:98" s="22" customFormat="1" ht="13.5">
      <c r="A100" s="101" t="s">
        <v>23</v>
      </c>
      <c r="B100" s="6">
        <v>2015</v>
      </c>
      <c r="C100" s="40">
        <v>10</v>
      </c>
      <c r="D100" s="5">
        <v>2020</v>
      </c>
      <c r="E100" s="5">
        <v>150</v>
      </c>
      <c r="F100" s="5">
        <v>0</v>
      </c>
      <c r="G100" s="5">
        <v>0</v>
      </c>
      <c r="H100" s="5">
        <v>0</v>
      </c>
      <c r="I100" s="5">
        <v>0</v>
      </c>
      <c r="J100" s="6">
        <v>0</v>
      </c>
      <c r="K100" s="38">
        <v>2170</v>
      </c>
      <c r="L100" s="5">
        <v>0</v>
      </c>
      <c r="M100" s="5">
        <v>144</v>
      </c>
      <c r="N100" s="18">
        <v>270.67</v>
      </c>
      <c r="O100" s="6">
        <v>470.17</v>
      </c>
      <c r="P100" s="18">
        <v>365.69</v>
      </c>
      <c r="Q100" s="18">
        <v>0</v>
      </c>
      <c r="R100" s="18">
        <v>0</v>
      </c>
      <c r="S100" s="18">
        <v>0</v>
      </c>
      <c r="T100" s="18">
        <v>1137.7</v>
      </c>
      <c r="U100" s="18">
        <v>0</v>
      </c>
      <c r="V100" s="18">
        <v>0</v>
      </c>
      <c r="W100" s="86">
        <v>2388.23</v>
      </c>
      <c r="X100" s="18">
        <v>243</v>
      </c>
      <c r="Y100" s="18">
        <v>28.9</v>
      </c>
      <c r="Z100" s="18">
        <v>160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92.87</v>
      </c>
      <c r="AG100" s="6">
        <v>0</v>
      </c>
      <c r="AH100" s="6">
        <v>0</v>
      </c>
      <c r="AI100" s="6">
        <v>0</v>
      </c>
      <c r="AJ100" s="38">
        <v>524.77</v>
      </c>
      <c r="AK100" s="23">
        <v>4465.36</v>
      </c>
      <c r="AL100" s="6">
        <v>28.96</v>
      </c>
      <c r="AM100" s="38">
        <v>4004.5</v>
      </c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</row>
    <row r="101" spans="1:98" s="22" customFormat="1" ht="13.5">
      <c r="A101" s="101" t="s">
        <v>23</v>
      </c>
      <c r="B101" s="6">
        <v>2015</v>
      </c>
      <c r="C101" s="40">
        <v>10</v>
      </c>
      <c r="D101" s="5">
        <v>2020</v>
      </c>
      <c r="E101" s="5">
        <v>140</v>
      </c>
      <c r="F101" s="5">
        <v>50</v>
      </c>
      <c r="G101" s="5">
        <v>0</v>
      </c>
      <c r="H101" s="5">
        <v>0</v>
      </c>
      <c r="I101" s="5">
        <v>0</v>
      </c>
      <c r="J101" s="6">
        <v>0</v>
      </c>
      <c r="K101" s="38">
        <v>2210</v>
      </c>
      <c r="L101" s="5">
        <v>200</v>
      </c>
      <c r="M101" s="5">
        <v>36</v>
      </c>
      <c r="N101" s="18">
        <v>280</v>
      </c>
      <c r="O101" s="6">
        <v>478.88</v>
      </c>
      <c r="P101" s="18">
        <v>644.31</v>
      </c>
      <c r="Q101" s="18">
        <v>0</v>
      </c>
      <c r="R101" s="18">
        <v>0</v>
      </c>
      <c r="S101" s="18">
        <v>0</v>
      </c>
      <c r="T101" s="18">
        <v>951.95</v>
      </c>
      <c r="U101" s="18">
        <v>0</v>
      </c>
      <c r="V101" s="18">
        <v>0</v>
      </c>
      <c r="W101" s="86">
        <v>2591.14</v>
      </c>
      <c r="X101" s="18">
        <v>269.5</v>
      </c>
      <c r="Y101" s="18">
        <v>0</v>
      </c>
      <c r="Z101" s="18">
        <v>160</v>
      </c>
      <c r="AA101" s="6">
        <v>0</v>
      </c>
      <c r="AB101" s="6">
        <v>0</v>
      </c>
      <c r="AC101" s="6">
        <v>0</v>
      </c>
      <c r="AD101" s="6">
        <v>108</v>
      </c>
      <c r="AE101" s="6">
        <v>200</v>
      </c>
      <c r="AF101" s="6">
        <v>0</v>
      </c>
      <c r="AG101" s="6">
        <v>0</v>
      </c>
      <c r="AH101" s="6">
        <v>0</v>
      </c>
      <c r="AI101" s="6">
        <v>0</v>
      </c>
      <c r="AJ101" s="38">
        <v>737.5</v>
      </c>
      <c r="AK101" s="23">
        <v>4693.14</v>
      </c>
      <c r="AL101" s="6">
        <v>35.79</v>
      </c>
      <c r="AM101" s="38">
        <v>4027.85</v>
      </c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</row>
    <row r="102" spans="1:98" s="22" customFormat="1" ht="13.5">
      <c r="A102" s="101" t="s">
        <v>23</v>
      </c>
      <c r="B102" s="6">
        <v>2015</v>
      </c>
      <c r="C102" s="40">
        <v>10</v>
      </c>
      <c r="D102" s="5">
        <v>2020</v>
      </c>
      <c r="E102" s="5">
        <v>140</v>
      </c>
      <c r="F102" s="5">
        <v>50</v>
      </c>
      <c r="G102" s="5">
        <v>0</v>
      </c>
      <c r="H102" s="5">
        <v>0</v>
      </c>
      <c r="I102" s="5">
        <v>0</v>
      </c>
      <c r="J102" s="6">
        <v>0</v>
      </c>
      <c r="K102" s="38">
        <v>2210</v>
      </c>
      <c r="L102" s="5">
        <v>200</v>
      </c>
      <c r="M102" s="5">
        <v>36</v>
      </c>
      <c r="N102" s="18">
        <v>280</v>
      </c>
      <c r="O102" s="6">
        <v>478.88</v>
      </c>
      <c r="P102" s="18">
        <v>644.31</v>
      </c>
      <c r="Q102" s="18">
        <v>0</v>
      </c>
      <c r="R102" s="18">
        <v>0</v>
      </c>
      <c r="S102" s="18">
        <v>0</v>
      </c>
      <c r="T102" s="18">
        <v>951.95</v>
      </c>
      <c r="U102" s="18">
        <v>0</v>
      </c>
      <c r="V102" s="18">
        <v>0</v>
      </c>
      <c r="W102" s="86">
        <v>2591.14</v>
      </c>
      <c r="X102" s="18">
        <v>223</v>
      </c>
      <c r="Y102" s="18">
        <v>3.1</v>
      </c>
      <c r="Z102" s="18">
        <v>160</v>
      </c>
      <c r="AA102" s="6">
        <v>0</v>
      </c>
      <c r="AB102" s="6">
        <v>0</v>
      </c>
      <c r="AC102" s="6">
        <v>0</v>
      </c>
      <c r="AD102" s="6">
        <v>108</v>
      </c>
      <c r="AE102" s="6">
        <v>200</v>
      </c>
      <c r="AF102" s="6">
        <v>0</v>
      </c>
      <c r="AG102" s="6">
        <v>0</v>
      </c>
      <c r="AH102" s="6">
        <v>0</v>
      </c>
      <c r="AI102" s="6">
        <v>0</v>
      </c>
      <c r="AJ102" s="38">
        <v>694.1</v>
      </c>
      <c r="AK102" s="23">
        <v>4693.14</v>
      </c>
      <c r="AL102" s="6">
        <v>35.79</v>
      </c>
      <c r="AM102" s="38">
        <v>4071.25</v>
      </c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</row>
    <row r="103" spans="1:98" s="22" customFormat="1" ht="13.5">
      <c r="A103" s="101" t="s">
        <v>23</v>
      </c>
      <c r="B103" s="6">
        <v>2015</v>
      </c>
      <c r="C103" s="40">
        <v>10</v>
      </c>
      <c r="D103" s="5">
        <v>2020</v>
      </c>
      <c r="E103" s="5">
        <v>150</v>
      </c>
      <c r="F103" s="5">
        <v>0</v>
      </c>
      <c r="G103" s="5">
        <v>0</v>
      </c>
      <c r="H103" s="5">
        <v>0</v>
      </c>
      <c r="I103" s="5">
        <v>0</v>
      </c>
      <c r="J103" s="6">
        <v>0</v>
      </c>
      <c r="K103" s="38">
        <v>2170</v>
      </c>
      <c r="L103" s="5">
        <v>0</v>
      </c>
      <c r="M103" s="5">
        <v>36</v>
      </c>
      <c r="N103" s="18">
        <v>280</v>
      </c>
      <c r="O103" s="6">
        <v>426.64</v>
      </c>
      <c r="P103" s="18">
        <v>365.69</v>
      </c>
      <c r="Q103" s="18">
        <v>0</v>
      </c>
      <c r="R103" s="18">
        <v>0</v>
      </c>
      <c r="S103" s="18">
        <v>0</v>
      </c>
      <c r="T103" s="18">
        <v>893.81</v>
      </c>
      <c r="U103" s="18">
        <v>0</v>
      </c>
      <c r="V103" s="18">
        <v>0</v>
      </c>
      <c r="W103" s="86">
        <v>2002.24</v>
      </c>
      <c r="X103" s="18">
        <v>198.2</v>
      </c>
      <c r="Y103" s="18">
        <v>0</v>
      </c>
      <c r="Z103" s="18">
        <v>160</v>
      </c>
      <c r="AA103" s="6">
        <v>0</v>
      </c>
      <c r="AB103" s="6">
        <v>0</v>
      </c>
      <c r="AC103" s="6">
        <v>11.61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6">
        <v>0</v>
      </c>
      <c r="AJ103" s="38">
        <v>369.81</v>
      </c>
      <c r="AK103" s="23">
        <v>4160.63</v>
      </c>
      <c r="AL103" s="6">
        <v>19.82</v>
      </c>
      <c r="AM103" s="38">
        <v>3782.61</v>
      </c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</row>
    <row r="104" spans="1:98" s="22" customFormat="1" ht="13.5">
      <c r="A104" s="101" t="s">
        <v>23</v>
      </c>
      <c r="B104" s="6">
        <v>2015</v>
      </c>
      <c r="C104" s="40">
        <v>10</v>
      </c>
      <c r="D104" s="5">
        <v>2020</v>
      </c>
      <c r="E104" s="5">
        <v>380</v>
      </c>
      <c r="F104" s="5">
        <v>100</v>
      </c>
      <c r="G104" s="5">
        <v>0</v>
      </c>
      <c r="H104" s="5">
        <v>0</v>
      </c>
      <c r="I104" s="5">
        <v>0</v>
      </c>
      <c r="J104" s="6">
        <v>0</v>
      </c>
      <c r="K104" s="38">
        <v>2500</v>
      </c>
      <c r="L104" s="5">
        <v>300</v>
      </c>
      <c r="M104" s="5">
        <v>27</v>
      </c>
      <c r="N104" s="18">
        <v>270.67</v>
      </c>
      <c r="O104" s="6">
        <v>670.43</v>
      </c>
      <c r="P104" s="18">
        <v>278.62</v>
      </c>
      <c r="Q104" s="18">
        <v>0</v>
      </c>
      <c r="R104" s="18">
        <v>0</v>
      </c>
      <c r="S104" s="18">
        <v>0</v>
      </c>
      <c r="T104" s="18">
        <v>684.94</v>
      </c>
      <c r="U104" s="18">
        <v>0</v>
      </c>
      <c r="V104" s="18">
        <v>0</v>
      </c>
      <c r="W104" s="86">
        <v>2231.66</v>
      </c>
      <c r="X104" s="18">
        <v>362.5</v>
      </c>
      <c r="Y104" s="18">
        <v>0</v>
      </c>
      <c r="Z104" s="18">
        <v>160</v>
      </c>
      <c r="AA104" s="6">
        <v>0</v>
      </c>
      <c r="AB104" s="6">
        <v>0</v>
      </c>
      <c r="AC104" s="6">
        <v>0</v>
      </c>
      <c r="AD104" s="6">
        <v>0</v>
      </c>
      <c r="AE104" s="6">
        <v>300</v>
      </c>
      <c r="AF104" s="6">
        <v>92.87</v>
      </c>
      <c r="AG104" s="6">
        <v>0</v>
      </c>
      <c r="AH104" s="6">
        <v>0</v>
      </c>
      <c r="AI104" s="6">
        <v>0</v>
      </c>
      <c r="AJ104" s="38">
        <v>915.37</v>
      </c>
      <c r="AK104" s="23">
        <v>4638.79</v>
      </c>
      <c r="AL104" s="6">
        <v>34.16</v>
      </c>
      <c r="AM104" s="38">
        <v>3782.13</v>
      </c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</row>
    <row r="105" spans="1:98" s="22" customFormat="1" ht="13.5">
      <c r="A105" s="101" t="s">
        <v>23</v>
      </c>
      <c r="B105" s="6">
        <v>2015</v>
      </c>
      <c r="C105" s="40">
        <v>10</v>
      </c>
      <c r="D105" s="5">
        <v>2020</v>
      </c>
      <c r="E105" s="5">
        <v>150</v>
      </c>
      <c r="F105" s="5">
        <v>0</v>
      </c>
      <c r="G105" s="5">
        <v>0</v>
      </c>
      <c r="H105" s="5">
        <v>0</v>
      </c>
      <c r="I105" s="5">
        <v>0</v>
      </c>
      <c r="J105" s="6">
        <v>0</v>
      </c>
      <c r="K105" s="38">
        <v>2170</v>
      </c>
      <c r="L105" s="5">
        <v>0</v>
      </c>
      <c r="M105" s="5">
        <v>36</v>
      </c>
      <c r="N105" s="18">
        <v>270.67</v>
      </c>
      <c r="O105" s="6">
        <v>487.59</v>
      </c>
      <c r="P105" s="18">
        <v>278.62</v>
      </c>
      <c r="Q105" s="18">
        <v>0</v>
      </c>
      <c r="R105" s="18">
        <v>0</v>
      </c>
      <c r="S105" s="18">
        <v>0</v>
      </c>
      <c r="T105" s="18">
        <v>429.54</v>
      </c>
      <c r="U105" s="18">
        <v>0</v>
      </c>
      <c r="V105" s="18">
        <v>0</v>
      </c>
      <c r="W105" s="86">
        <v>1502.42</v>
      </c>
      <c r="X105" s="18">
        <v>355.2</v>
      </c>
      <c r="Y105" s="18">
        <v>58.1</v>
      </c>
      <c r="Z105" s="18">
        <v>160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92.87</v>
      </c>
      <c r="AG105" s="6">
        <v>0</v>
      </c>
      <c r="AH105" s="6">
        <v>0</v>
      </c>
      <c r="AI105" s="6">
        <v>0</v>
      </c>
      <c r="AJ105" s="38">
        <v>666.17</v>
      </c>
      <c r="AK105" s="23">
        <v>3579.55</v>
      </c>
      <c r="AL105" s="6">
        <v>2.39</v>
      </c>
      <c r="AM105" s="38">
        <v>3003.86</v>
      </c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</row>
    <row r="106" spans="1:98" s="22" customFormat="1" ht="13.5">
      <c r="A106" s="101" t="s">
        <v>23</v>
      </c>
      <c r="B106" s="6">
        <v>2015</v>
      </c>
      <c r="C106" s="40">
        <v>10</v>
      </c>
      <c r="D106" s="5">
        <v>2020</v>
      </c>
      <c r="E106" s="5">
        <v>190</v>
      </c>
      <c r="F106" s="5">
        <v>50</v>
      </c>
      <c r="G106" s="5">
        <v>0</v>
      </c>
      <c r="H106" s="5">
        <v>0</v>
      </c>
      <c r="I106" s="5">
        <v>0</v>
      </c>
      <c r="J106" s="6">
        <v>0</v>
      </c>
      <c r="K106" s="38">
        <v>2260</v>
      </c>
      <c r="L106" s="5">
        <v>300</v>
      </c>
      <c r="M106" s="5">
        <v>0</v>
      </c>
      <c r="N106" s="18">
        <v>280</v>
      </c>
      <c r="O106" s="6">
        <v>513.71</v>
      </c>
      <c r="P106" s="18">
        <v>348.28</v>
      </c>
      <c r="Q106" s="18">
        <v>0</v>
      </c>
      <c r="R106" s="18">
        <v>0</v>
      </c>
      <c r="S106" s="18">
        <v>0</v>
      </c>
      <c r="T106" s="18">
        <v>1439.54</v>
      </c>
      <c r="U106" s="18">
        <v>0</v>
      </c>
      <c r="V106" s="18">
        <v>0</v>
      </c>
      <c r="W106" s="86">
        <v>2881.53</v>
      </c>
      <c r="X106" s="18">
        <v>302</v>
      </c>
      <c r="Y106" s="18">
        <v>0</v>
      </c>
      <c r="Z106" s="18">
        <v>160</v>
      </c>
      <c r="AA106" s="6">
        <v>0</v>
      </c>
      <c r="AB106" s="6">
        <v>0</v>
      </c>
      <c r="AC106" s="6">
        <v>0</v>
      </c>
      <c r="AD106" s="6">
        <v>0</v>
      </c>
      <c r="AE106" s="6">
        <v>300</v>
      </c>
      <c r="AF106" s="6">
        <v>0</v>
      </c>
      <c r="AG106" s="6">
        <v>0</v>
      </c>
      <c r="AH106" s="6">
        <v>0</v>
      </c>
      <c r="AI106" s="6">
        <v>0</v>
      </c>
      <c r="AJ106" s="38">
        <v>762</v>
      </c>
      <c r="AK106" s="23">
        <v>5141.53</v>
      </c>
      <c r="AL106" s="6">
        <v>59.15</v>
      </c>
      <c r="AM106" s="38">
        <v>4320.38</v>
      </c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</row>
    <row r="107" spans="1:98" s="22" customFormat="1" ht="13.5">
      <c r="A107" s="101" t="s">
        <v>23</v>
      </c>
      <c r="B107" s="6">
        <v>2015</v>
      </c>
      <c r="C107" s="40">
        <v>10</v>
      </c>
      <c r="D107" s="5">
        <v>2020</v>
      </c>
      <c r="E107" s="5">
        <v>220</v>
      </c>
      <c r="F107" s="5">
        <v>0</v>
      </c>
      <c r="G107" s="5">
        <v>0</v>
      </c>
      <c r="H107" s="5">
        <v>0</v>
      </c>
      <c r="I107" s="5">
        <v>0</v>
      </c>
      <c r="J107" s="6">
        <v>0</v>
      </c>
      <c r="K107" s="38">
        <v>2240</v>
      </c>
      <c r="L107" s="5">
        <v>300</v>
      </c>
      <c r="M107" s="5">
        <v>36</v>
      </c>
      <c r="N107" s="18">
        <v>205.33</v>
      </c>
      <c r="O107" s="6">
        <v>365.69</v>
      </c>
      <c r="P107" s="18">
        <v>278.62</v>
      </c>
      <c r="Q107" s="18">
        <v>0</v>
      </c>
      <c r="R107" s="18">
        <v>0</v>
      </c>
      <c r="S107" s="18">
        <v>0</v>
      </c>
      <c r="T107" s="18">
        <v>243.79</v>
      </c>
      <c r="U107" s="18">
        <v>0</v>
      </c>
      <c r="V107" s="18">
        <v>0</v>
      </c>
      <c r="W107" s="86">
        <v>1429.43</v>
      </c>
      <c r="X107" s="18">
        <v>296.5</v>
      </c>
      <c r="Y107" s="18">
        <v>74.5</v>
      </c>
      <c r="Z107" s="18">
        <v>160</v>
      </c>
      <c r="AA107" s="6">
        <v>0</v>
      </c>
      <c r="AB107" s="6">
        <v>0</v>
      </c>
      <c r="AC107" s="6">
        <v>0</v>
      </c>
      <c r="AD107" s="6">
        <v>0</v>
      </c>
      <c r="AE107" s="6">
        <v>300</v>
      </c>
      <c r="AF107" s="6">
        <v>742.99</v>
      </c>
      <c r="AG107" s="6">
        <v>0</v>
      </c>
      <c r="AH107" s="6">
        <v>0</v>
      </c>
      <c r="AI107" s="6">
        <v>0</v>
      </c>
      <c r="AJ107" s="38">
        <v>1573.99</v>
      </c>
      <c r="AK107" s="23">
        <v>2926.44</v>
      </c>
      <c r="AL107" s="6">
        <v>0</v>
      </c>
      <c r="AM107" s="38">
        <v>2095.44</v>
      </c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</row>
    <row r="108" spans="1:98" s="22" customFormat="1" ht="13.5">
      <c r="A108" s="101" t="s">
        <v>23</v>
      </c>
      <c r="B108" s="6">
        <v>2015</v>
      </c>
      <c r="C108" s="40">
        <v>10</v>
      </c>
      <c r="D108" s="5">
        <v>2020</v>
      </c>
      <c r="E108" s="5">
        <v>500</v>
      </c>
      <c r="F108" s="5">
        <v>174</v>
      </c>
      <c r="G108" s="5">
        <v>0</v>
      </c>
      <c r="H108" s="5">
        <v>0</v>
      </c>
      <c r="I108" s="5">
        <v>0</v>
      </c>
      <c r="J108" s="6">
        <v>0</v>
      </c>
      <c r="K108" s="38">
        <v>2694</v>
      </c>
      <c r="L108" s="5">
        <v>300</v>
      </c>
      <c r="M108" s="5">
        <v>45</v>
      </c>
      <c r="N108" s="18">
        <v>280</v>
      </c>
      <c r="O108" s="6">
        <v>626.9</v>
      </c>
      <c r="P108" s="18">
        <v>766.2</v>
      </c>
      <c r="Q108" s="18">
        <v>0</v>
      </c>
      <c r="R108" s="18">
        <v>0</v>
      </c>
      <c r="S108" s="18">
        <v>0</v>
      </c>
      <c r="T108" s="18">
        <v>1044.83</v>
      </c>
      <c r="U108" s="18">
        <v>0</v>
      </c>
      <c r="V108" s="18">
        <v>0</v>
      </c>
      <c r="W108" s="86">
        <v>3062.93</v>
      </c>
      <c r="X108" s="18">
        <v>258</v>
      </c>
      <c r="Y108" s="18">
        <v>0</v>
      </c>
      <c r="Z108" s="18">
        <v>157</v>
      </c>
      <c r="AA108" s="6">
        <v>0</v>
      </c>
      <c r="AB108" s="6">
        <v>0</v>
      </c>
      <c r="AC108" s="6">
        <v>0</v>
      </c>
      <c r="AD108" s="6">
        <v>0</v>
      </c>
      <c r="AE108" s="6">
        <v>300</v>
      </c>
      <c r="AF108" s="6">
        <v>0</v>
      </c>
      <c r="AG108" s="6">
        <v>0</v>
      </c>
      <c r="AH108" s="6">
        <v>0</v>
      </c>
      <c r="AI108" s="6">
        <v>0</v>
      </c>
      <c r="AJ108" s="38">
        <v>715</v>
      </c>
      <c r="AK108" s="23">
        <v>5756.93</v>
      </c>
      <c r="AL108" s="6">
        <v>120.69</v>
      </c>
      <c r="AM108" s="38">
        <v>4921.24</v>
      </c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</row>
    <row r="109" spans="1:98" s="22" customFormat="1" ht="13.5">
      <c r="A109" s="101" t="s">
        <v>23</v>
      </c>
      <c r="B109" s="6">
        <v>2015</v>
      </c>
      <c r="C109" s="40">
        <v>9</v>
      </c>
      <c r="D109" s="5">
        <v>2020</v>
      </c>
      <c r="E109" s="5">
        <v>190</v>
      </c>
      <c r="F109" s="5">
        <v>0</v>
      </c>
      <c r="G109" s="5">
        <v>0</v>
      </c>
      <c r="H109" s="5">
        <v>0</v>
      </c>
      <c r="I109" s="5">
        <v>0</v>
      </c>
      <c r="J109" s="6">
        <v>0</v>
      </c>
      <c r="K109" s="38">
        <v>2210</v>
      </c>
      <c r="L109" s="5">
        <v>300</v>
      </c>
      <c r="M109" s="5">
        <v>36</v>
      </c>
      <c r="N109" s="18">
        <v>252.9</v>
      </c>
      <c r="O109" s="6">
        <v>653.02</v>
      </c>
      <c r="P109" s="18">
        <v>0</v>
      </c>
      <c r="Q109" s="18">
        <v>0</v>
      </c>
      <c r="R109" s="18">
        <v>0</v>
      </c>
      <c r="S109" s="18">
        <v>0</v>
      </c>
      <c r="T109" s="18">
        <v>696.55</v>
      </c>
      <c r="U109" s="18">
        <v>0</v>
      </c>
      <c r="V109" s="18">
        <v>0</v>
      </c>
      <c r="W109" s="86">
        <v>1938.47</v>
      </c>
      <c r="X109" s="18">
        <v>259</v>
      </c>
      <c r="Y109" s="18">
        <v>0</v>
      </c>
      <c r="Z109" s="18">
        <v>160</v>
      </c>
      <c r="AA109" s="6">
        <v>0</v>
      </c>
      <c r="AB109" s="6">
        <v>0</v>
      </c>
      <c r="AC109" s="6">
        <v>0</v>
      </c>
      <c r="AD109" s="6">
        <v>0</v>
      </c>
      <c r="AE109" s="6">
        <v>300</v>
      </c>
      <c r="AF109" s="6">
        <v>371.49</v>
      </c>
      <c r="AG109" s="6">
        <v>0</v>
      </c>
      <c r="AH109" s="6">
        <v>0</v>
      </c>
      <c r="AI109" s="6">
        <v>0</v>
      </c>
      <c r="AJ109" s="38">
        <v>1090.49</v>
      </c>
      <c r="AK109" s="23">
        <v>3776.98</v>
      </c>
      <c r="AL109" s="6">
        <v>8.31</v>
      </c>
      <c r="AM109" s="38">
        <v>3049.67</v>
      </c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</row>
    <row r="110" spans="1:98" s="22" customFormat="1" ht="13.5">
      <c r="A110" s="101" t="s">
        <v>23</v>
      </c>
      <c r="B110" s="6">
        <v>2015</v>
      </c>
      <c r="C110" s="40">
        <v>10</v>
      </c>
      <c r="D110" s="5">
        <v>2020</v>
      </c>
      <c r="E110" s="5">
        <v>100</v>
      </c>
      <c r="F110" s="5">
        <v>0</v>
      </c>
      <c r="G110" s="5">
        <v>0</v>
      </c>
      <c r="H110" s="5">
        <v>0</v>
      </c>
      <c r="I110" s="5">
        <v>0</v>
      </c>
      <c r="J110" s="6">
        <v>0</v>
      </c>
      <c r="K110" s="38">
        <v>2120</v>
      </c>
      <c r="L110" s="5">
        <v>100</v>
      </c>
      <c r="M110" s="5">
        <v>27</v>
      </c>
      <c r="N110" s="18">
        <v>233.33</v>
      </c>
      <c r="O110" s="6">
        <v>426.64</v>
      </c>
      <c r="P110" s="18">
        <v>278.62</v>
      </c>
      <c r="Q110" s="18">
        <v>0</v>
      </c>
      <c r="R110" s="18">
        <v>0</v>
      </c>
      <c r="S110" s="18">
        <v>0</v>
      </c>
      <c r="T110" s="18">
        <v>824.25</v>
      </c>
      <c r="U110" s="18">
        <v>0</v>
      </c>
      <c r="V110" s="18">
        <v>0</v>
      </c>
      <c r="W110" s="86">
        <v>1889.84</v>
      </c>
      <c r="X110" s="18">
        <v>390.3</v>
      </c>
      <c r="Y110" s="18">
        <v>0</v>
      </c>
      <c r="Z110" s="18">
        <v>160</v>
      </c>
      <c r="AA110" s="6">
        <v>0</v>
      </c>
      <c r="AB110" s="6">
        <v>0</v>
      </c>
      <c r="AC110" s="6">
        <v>0</v>
      </c>
      <c r="AD110" s="6">
        <v>0</v>
      </c>
      <c r="AE110" s="6">
        <v>100</v>
      </c>
      <c r="AF110" s="6">
        <v>464.37</v>
      </c>
      <c r="AG110" s="6">
        <v>0</v>
      </c>
      <c r="AH110" s="6">
        <v>0</v>
      </c>
      <c r="AI110" s="6">
        <v>0</v>
      </c>
      <c r="AJ110" s="38">
        <v>1114.67</v>
      </c>
      <c r="AK110" s="23">
        <v>3545.47</v>
      </c>
      <c r="AL110" s="6">
        <v>1.36</v>
      </c>
      <c r="AM110" s="38">
        <v>2893.81</v>
      </c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</row>
    <row r="111" spans="1:98" s="22" customFormat="1" ht="13.5">
      <c r="A111" s="101" t="s">
        <v>23</v>
      </c>
      <c r="B111" s="6">
        <v>2015</v>
      </c>
      <c r="C111" s="40">
        <v>10</v>
      </c>
      <c r="D111" s="5">
        <v>2020</v>
      </c>
      <c r="E111" s="5">
        <v>110</v>
      </c>
      <c r="F111" s="5">
        <v>0</v>
      </c>
      <c r="G111" s="5">
        <v>0</v>
      </c>
      <c r="H111" s="5">
        <v>0</v>
      </c>
      <c r="I111" s="5">
        <v>0</v>
      </c>
      <c r="J111" s="6">
        <v>0</v>
      </c>
      <c r="K111" s="38">
        <v>2130</v>
      </c>
      <c r="L111" s="5">
        <v>0</v>
      </c>
      <c r="M111" s="5">
        <v>36</v>
      </c>
      <c r="N111" s="18">
        <v>252</v>
      </c>
      <c r="O111" s="6">
        <v>539.83</v>
      </c>
      <c r="P111" s="18">
        <v>278.62</v>
      </c>
      <c r="Q111" s="18">
        <v>0</v>
      </c>
      <c r="R111" s="18">
        <v>0</v>
      </c>
      <c r="S111" s="18">
        <v>0</v>
      </c>
      <c r="T111" s="18">
        <v>452.76</v>
      </c>
      <c r="U111" s="18">
        <v>0</v>
      </c>
      <c r="V111" s="18">
        <v>0</v>
      </c>
      <c r="W111" s="86">
        <v>1559.21</v>
      </c>
      <c r="X111" s="18">
        <v>380.3</v>
      </c>
      <c r="Y111" s="18">
        <v>12.4</v>
      </c>
      <c r="Z111" s="18">
        <v>154.67</v>
      </c>
      <c r="AA111" s="6">
        <v>0</v>
      </c>
      <c r="AB111" s="6">
        <v>0</v>
      </c>
      <c r="AC111" s="6">
        <v>0</v>
      </c>
      <c r="AD111" s="6">
        <v>106</v>
      </c>
      <c r="AE111" s="6">
        <v>0</v>
      </c>
      <c r="AF111" s="6">
        <v>278.62</v>
      </c>
      <c r="AG111" s="6">
        <v>0</v>
      </c>
      <c r="AH111" s="6">
        <v>0</v>
      </c>
      <c r="AI111" s="6">
        <v>0</v>
      </c>
      <c r="AJ111" s="38">
        <v>931.99</v>
      </c>
      <c r="AK111" s="23">
        <v>3304.59</v>
      </c>
      <c r="AL111" s="6">
        <v>0</v>
      </c>
      <c r="AM111" s="38">
        <v>2757.22</v>
      </c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</row>
    <row r="112" spans="1:98" s="22" customFormat="1" ht="13.5">
      <c r="A112" s="101" t="s">
        <v>23</v>
      </c>
      <c r="B112" s="6">
        <v>2015</v>
      </c>
      <c r="C112" s="40">
        <v>10</v>
      </c>
      <c r="D112" s="5">
        <v>2020</v>
      </c>
      <c r="E112" s="5">
        <v>250</v>
      </c>
      <c r="F112" s="5">
        <v>0</v>
      </c>
      <c r="G112" s="5">
        <v>0</v>
      </c>
      <c r="H112" s="5">
        <v>0</v>
      </c>
      <c r="I112" s="5">
        <v>0</v>
      </c>
      <c r="J112" s="6">
        <v>0</v>
      </c>
      <c r="K112" s="38">
        <v>2270</v>
      </c>
      <c r="L112" s="5">
        <v>300</v>
      </c>
      <c r="M112" s="5">
        <v>45</v>
      </c>
      <c r="N112" s="18">
        <v>280</v>
      </c>
      <c r="O112" s="6">
        <v>583.36</v>
      </c>
      <c r="P112" s="18">
        <v>278.62</v>
      </c>
      <c r="Q112" s="18">
        <v>0</v>
      </c>
      <c r="R112" s="18">
        <v>0</v>
      </c>
      <c r="S112" s="18">
        <v>0</v>
      </c>
      <c r="T112" s="18">
        <v>1126.09</v>
      </c>
      <c r="U112" s="18">
        <v>0</v>
      </c>
      <c r="V112" s="18">
        <v>0</v>
      </c>
      <c r="W112" s="86">
        <v>2613.07</v>
      </c>
      <c r="X112" s="18">
        <v>315</v>
      </c>
      <c r="Y112" s="18">
        <v>60.9</v>
      </c>
      <c r="Z112" s="18">
        <v>160</v>
      </c>
      <c r="AA112" s="6">
        <v>0</v>
      </c>
      <c r="AB112" s="6">
        <v>0</v>
      </c>
      <c r="AC112" s="6">
        <v>0</v>
      </c>
      <c r="AD112" s="6">
        <v>0</v>
      </c>
      <c r="AE112" s="6">
        <v>300</v>
      </c>
      <c r="AF112" s="6">
        <v>0</v>
      </c>
      <c r="AG112" s="6">
        <v>0</v>
      </c>
      <c r="AH112" s="6">
        <v>0</v>
      </c>
      <c r="AI112" s="6">
        <v>0</v>
      </c>
      <c r="AJ112" s="38">
        <v>835.9</v>
      </c>
      <c r="AK112" s="23">
        <v>4883.07</v>
      </c>
      <c r="AL112" s="6">
        <v>41.49</v>
      </c>
      <c r="AM112" s="38">
        <v>4005.68</v>
      </c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</row>
    <row r="113" spans="1:98" s="22" customFormat="1" ht="13.5">
      <c r="A113" s="16" t="s">
        <v>13</v>
      </c>
      <c r="B113" s="6">
        <v>2015</v>
      </c>
      <c r="C113" s="40">
        <v>10</v>
      </c>
      <c r="D113" s="5">
        <v>2020</v>
      </c>
      <c r="E113" s="5">
        <v>100</v>
      </c>
      <c r="F113" s="5">
        <v>0</v>
      </c>
      <c r="G113" s="5">
        <v>0</v>
      </c>
      <c r="H113" s="5">
        <v>0</v>
      </c>
      <c r="I113" s="5">
        <v>0</v>
      </c>
      <c r="J113" s="6">
        <v>0</v>
      </c>
      <c r="K113" s="38">
        <v>2120</v>
      </c>
      <c r="L113" s="5">
        <v>300</v>
      </c>
      <c r="M113" s="5">
        <v>117</v>
      </c>
      <c r="N113" s="18">
        <v>280</v>
      </c>
      <c r="O113" s="6">
        <v>565.95</v>
      </c>
      <c r="P113" s="18">
        <v>348.28</v>
      </c>
      <c r="Q113" s="18">
        <v>0</v>
      </c>
      <c r="R113" s="18">
        <v>0</v>
      </c>
      <c r="S113" s="18">
        <v>0</v>
      </c>
      <c r="T113" s="18">
        <v>1300.23</v>
      </c>
      <c r="U113" s="18">
        <v>0</v>
      </c>
      <c r="V113" s="18">
        <v>0</v>
      </c>
      <c r="W113" s="86">
        <v>2911.46</v>
      </c>
      <c r="X113" s="18">
        <v>103</v>
      </c>
      <c r="Y113" s="18">
        <v>5</v>
      </c>
      <c r="Z113" s="18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300</v>
      </c>
      <c r="AF113" s="6">
        <v>0</v>
      </c>
      <c r="AG113" s="6">
        <v>0</v>
      </c>
      <c r="AH113" s="6">
        <v>0</v>
      </c>
      <c r="AI113" s="6">
        <v>0</v>
      </c>
      <c r="AJ113" s="38">
        <v>408</v>
      </c>
      <c r="AK113" s="23">
        <v>5031.86</v>
      </c>
      <c r="AL113" s="6">
        <v>18.15</v>
      </c>
      <c r="AM113" s="38">
        <v>4577.31</v>
      </c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</row>
    <row r="114" spans="1:98" s="22" customFormat="1" ht="13.5">
      <c r="A114" s="16" t="s">
        <v>13</v>
      </c>
      <c r="B114" s="6">
        <v>2015</v>
      </c>
      <c r="C114" s="40">
        <v>10</v>
      </c>
      <c r="D114" s="5">
        <v>2020</v>
      </c>
      <c r="E114" s="5">
        <v>230</v>
      </c>
      <c r="F114" s="5">
        <v>0</v>
      </c>
      <c r="G114" s="5">
        <v>0</v>
      </c>
      <c r="H114" s="5">
        <v>0</v>
      </c>
      <c r="I114" s="5">
        <v>0</v>
      </c>
      <c r="J114" s="6">
        <v>0</v>
      </c>
      <c r="K114" s="38">
        <v>2250</v>
      </c>
      <c r="L114" s="5">
        <v>300</v>
      </c>
      <c r="M114" s="5">
        <v>117</v>
      </c>
      <c r="N114" s="18">
        <v>280</v>
      </c>
      <c r="O114" s="6">
        <v>600.78</v>
      </c>
      <c r="P114" s="18">
        <v>348.28</v>
      </c>
      <c r="Q114" s="18">
        <v>300</v>
      </c>
      <c r="R114" s="18">
        <v>0</v>
      </c>
      <c r="S114" s="18">
        <v>0</v>
      </c>
      <c r="T114" s="18">
        <v>1358.28</v>
      </c>
      <c r="U114" s="18">
        <v>0</v>
      </c>
      <c r="V114" s="18">
        <v>0</v>
      </c>
      <c r="W114" s="86">
        <v>3304.34</v>
      </c>
      <c r="X114" s="18">
        <v>108</v>
      </c>
      <c r="Y114" s="18">
        <v>31.9</v>
      </c>
      <c r="Z114" s="18"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v>300</v>
      </c>
      <c r="AF114" s="6">
        <v>0</v>
      </c>
      <c r="AG114" s="6">
        <v>0</v>
      </c>
      <c r="AH114" s="6">
        <v>0</v>
      </c>
      <c r="AI114" s="6">
        <v>0</v>
      </c>
      <c r="AJ114" s="38">
        <v>439.8</v>
      </c>
      <c r="AK114" s="23">
        <v>5554.34</v>
      </c>
      <c r="AL114" s="6">
        <v>100.43</v>
      </c>
      <c r="AM114" s="38">
        <v>5014.01</v>
      </c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</row>
    <row r="115" spans="1:98" s="22" customFormat="1" ht="13.5">
      <c r="A115" s="16" t="s">
        <v>13</v>
      </c>
      <c r="B115" s="6">
        <v>2015</v>
      </c>
      <c r="C115" s="40">
        <v>10</v>
      </c>
      <c r="D115" s="5">
        <v>2020</v>
      </c>
      <c r="E115" s="5">
        <v>280</v>
      </c>
      <c r="F115" s="5">
        <v>0</v>
      </c>
      <c r="G115" s="5">
        <v>0</v>
      </c>
      <c r="H115" s="5">
        <v>0</v>
      </c>
      <c r="I115" s="5">
        <v>0</v>
      </c>
      <c r="J115" s="6">
        <v>0</v>
      </c>
      <c r="K115" s="38">
        <v>2300</v>
      </c>
      <c r="L115" s="5">
        <v>300</v>
      </c>
      <c r="M115" s="5">
        <v>0</v>
      </c>
      <c r="N115" s="18">
        <v>93.33</v>
      </c>
      <c r="O115" s="6">
        <v>348.28</v>
      </c>
      <c r="P115" s="18">
        <v>1044.83</v>
      </c>
      <c r="Q115" s="18">
        <v>0</v>
      </c>
      <c r="R115" s="18">
        <v>0</v>
      </c>
      <c r="S115" s="18">
        <v>0</v>
      </c>
      <c r="T115" s="18">
        <v>882.3</v>
      </c>
      <c r="U115" s="18">
        <v>0</v>
      </c>
      <c r="V115" s="18">
        <v>0</v>
      </c>
      <c r="W115" s="86">
        <v>2668.74</v>
      </c>
      <c r="X115" s="18">
        <v>31</v>
      </c>
      <c r="Y115" s="18">
        <v>2.8</v>
      </c>
      <c r="Z115" s="18">
        <v>0</v>
      </c>
      <c r="AA115" s="6">
        <v>0</v>
      </c>
      <c r="AB115" s="6">
        <v>0</v>
      </c>
      <c r="AC115" s="6">
        <v>0</v>
      </c>
      <c r="AD115" s="6">
        <v>0</v>
      </c>
      <c r="AE115" s="6">
        <v>300</v>
      </c>
      <c r="AF115" s="6">
        <v>4.06</v>
      </c>
      <c r="AG115" s="6">
        <v>0</v>
      </c>
      <c r="AH115" s="6">
        <v>0</v>
      </c>
      <c r="AI115" s="6">
        <v>0</v>
      </c>
      <c r="AJ115" s="38">
        <v>337.86</v>
      </c>
      <c r="AK115" s="23">
        <v>4964.68</v>
      </c>
      <c r="AL115" s="6">
        <v>43.94</v>
      </c>
      <c r="AM115" s="38">
        <v>4586.94</v>
      </c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</row>
    <row r="116" spans="1:98" s="22" customFormat="1" ht="13.5">
      <c r="A116" s="16" t="s">
        <v>13</v>
      </c>
      <c r="B116" s="6">
        <v>2015</v>
      </c>
      <c r="C116" s="40">
        <v>10</v>
      </c>
      <c r="D116" s="5">
        <v>2020</v>
      </c>
      <c r="E116" s="5">
        <v>230</v>
      </c>
      <c r="F116" s="5">
        <v>0</v>
      </c>
      <c r="G116" s="5">
        <v>0</v>
      </c>
      <c r="H116" s="5">
        <v>0</v>
      </c>
      <c r="I116" s="5">
        <v>0</v>
      </c>
      <c r="J116" s="6">
        <v>0</v>
      </c>
      <c r="K116" s="38">
        <v>2250</v>
      </c>
      <c r="L116" s="5">
        <v>300</v>
      </c>
      <c r="M116" s="5">
        <v>0</v>
      </c>
      <c r="N116" s="18">
        <v>280</v>
      </c>
      <c r="O116" s="6">
        <v>565.95</v>
      </c>
      <c r="P116" s="18">
        <v>348.28</v>
      </c>
      <c r="Q116" s="18">
        <v>0</v>
      </c>
      <c r="R116" s="18">
        <v>0</v>
      </c>
      <c r="S116" s="18">
        <v>0</v>
      </c>
      <c r="T116" s="18">
        <v>1346.67</v>
      </c>
      <c r="U116" s="18">
        <v>0</v>
      </c>
      <c r="V116" s="18">
        <v>0</v>
      </c>
      <c r="W116" s="86">
        <v>2840.9</v>
      </c>
      <c r="X116" s="18">
        <v>101</v>
      </c>
      <c r="Y116" s="18">
        <v>8.1</v>
      </c>
      <c r="Z116" s="18">
        <v>160</v>
      </c>
      <c r="AA116" s="6">
        <v>0</v>
      </c>
      <c r="AB116" s="6">
        <v>0</v>
      </c>
      <c r="AC116" s="6">
        <v>0</v>
      </c>
      <c r="AD116" s="6">
        <v>0</v>
      </c>
      <c r="AE116" s="6">
        <v>300</v>
      </c>
      <c r="AF116" s="6">
        <v>0</v>
      </c>
      <c r="AG116" s="6">
        <v>0</v>
      </c>
      <c r="AH116" s="6">
        <v>0</v>
      </c>
      <c r="AI116" s="6">
        <v>0</v>
      </c>
      <c r="AJ116" s="38">
        <v>569.1</v>
      </c>
      <c r="AK116" s="23">
        <v>5090.9</v>
      </c>
      <c r="AL116" s="6">
        <v>54.09</v>
      </c>
      <c r="AM116" s="38">
        <v>4467.71</v>
      </c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</row>
    <row r="117" spans="1:98" s="22" customFormat="1" ht="13.5">
      <c r="A117" s="16" t="s">
        <v>13</v>
      </c>
      <c r="B117" s="6">
        <v>2015</v>
      </c>
      <c r="C117" s="40">
        <v>10</v>
      </c>
      <c r="D117" s="5">
        <v>2020</v>
      </c>
      <c r="E117" s="5">
        <v>230</v>
      </c>
      <c r="F117" s="5">
        <v>0</v>
      </c>
      <c r="G117" s="5">
        <v>0</v>
      </c>
      <c r="H117" s="5">
        <v>0</v>
      </c>
      <c r="I117" s="5">
        <v>0</v>
      </c>
      <c r="J117" s="6">
        <v>0</v>
      </c>
      <c r="K117" s="38">
        <v>2250</v>
      </c>
      <c r="L117" s="5">
        <v>300</v>
      </c>
      <c r="M117" s="5">
        <v>117</v>
      </c>
      <c r="N117" s="18">
        <v>280</v>
      </c>
      <c r="O117" s="6">
        <v>600.78</v>
      </c>
      <c r="P117" s="18">
        <v>348.28</v>
      </c>
      <c r="Q117" s="18">
        <v>300</v>
      </c>
      <c r="R117" s="18">
        <v>0</v>
      </c>
      <c r="S117" s="18">
        <v>0</v>
      </c>
      <c r="T117" s="18">
        <v>1358.28</v>
      </c>
      <c r="U117" s="18">
        <v>0</v>
      </c>
      <c r="V117" s="18">
        <v>0</v>
      </c>
      <c r="W117" s="86">
        <v>3304.34</v>
      </c>
      <c r="X117" s="18"/>
      <c r="Y117" s="18"/>
      <c r="Z117" s="18"/>
      <c r="AA117" s="6"/>
      <c r="AB117" s="6"/>
      <c r="AC117" s="6"/>
      <c r="AD117" s="6"/>
      <c r="AE117" s="6"/>
      <c r="AF117" s="6"/>
      <c r="AG117" s="6"/>
      <c r="AH117" s="6"/>
      <c r="AI117" s="6"/>
      <c r="AJ117" s="38">
        <v>199.9</v>
      </c>
      <c r="AK117" s="23">
        <v>5554.34</v>
      </c>
      <c r="AL117" s="6">
        <v>100.43</v>
      </c>
      <c r="AM117" s="38">
        <v>5044.01</v>
      </c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</row>
    <row r="118" spans="1:98" s="22" customFormat="1" ht="13.5">
      <c r="A118" s="16" t="s">
        <v>13</v>
      </c>
      <c r="B118" s="6">
        <v>2015</v>
      </c>
      <c r="C118" s="40">
        <v>10</v>
      </c>
      <c r="D118" s="5">
        <v>2020</v>
      </c>
      <c r="E118" s="5">
        <v>130</v>
      </c>
      <c r="F118" s="5">
        <v>0</v>
      </c>
      <c r="G118" s="5">
        <v>0</v>
      </c>
      <c r="H118" s="5">
        <v>0</v>
      </c>
      <c r="I118" s="5">
        <v>0</v>
      </c>
      <c r="J118" s="6">
        <v>0</v>
      </c>
      <c r="K118" s="38">
        <v>2150</v>
      </c>
      <c r="L118" s="5">
        <v>0</v>
      </c>
      <c r="M118" s="5">
        <v>189</v>
      </c>
      <c r="N118" s="18">
        <v>280</v>
      </c>
      <c r="O118" s="6">
        <v>609.48</v>
      </c>
      <c r="P118" s="18">
        <v>365.09</v>
      </c>
      <c r="Q118" s="18">
        <v>0</v>
      </c>
      <c r="R118" s="18">
        <v>0</v>
      </c>
      <c r="S118" s="18">
        <v>0</v>
      </c>
      <c r="T118" s="18">
        <v>801.03</v>
      </c>
      <c r="U118" s="18">
        <v>0</v>
      </c>
      <c r="V118" s="18">
        <v>0</v>
      </c>
      <c r="W118" s="86">
        <v>2245.2</v>
      </c>
      <c r="X118" s="18">
        <v>380</v>
      </c>
      <c r="Y118" s="18">
        <v>54.3</v>
      </c>
      <c r="Z118" s="18">
        <v>158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11.61</v>
      </c>
      <c r="AG118" s="6">
        <v>0</v>
      </c>
      <c r="AH118" s="6">
        <v>0</v>
      </c>
      <c r="AI118" s="6">
        <v>0</v>
      </c>
      <c r="AJ118" s="38">
        <v>603.91</v>
      </c>
      <c r="AK118" s="23">
        <v>4383.59</v>
      </c>
      <c r="AL118" s="6">
        <v>26.51</v>
      </c>
      <c r="AM118" s="38">
        <v>3764.78</v>
      </c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</row>
    <row r="119" spans="1:98" s="22" customFormat="1" ht="13.5">
      <c r="A119" s="16" t="s">
        <v>17</v>
      </c>
      <c r="B119" s="6">
        <v>2015</v>
      </c>
      <c r="C119" s="40">
        <v>10</v>
      </c>
      <c r="D119" s="5">
        <v>2020</v>
      </c>
      <c r="E119" s="5">
        <v>400</v>
      </c>
      <c r="F119" s="5">
        <v>104</v>
      </c>
      <c r="G119" s="5">
        <v>0</v>
      </c>
      <c r="H119" s="5">
        <v>0</v>
      </c>
      <c r="I119" s="5">
        <v>0</v>
      </c>
      <c r="J119" s="6">
        <v>0</v>
      </c>
      <c r="K119" s="38">
        <v>2524</v>
      </c>
      <c r="L119" s="5">
        <v>300</v>
      </c>
      <c r="M119" s="5">
        <v>0</v>
      </c>
      <c r="N119" s="18">
        <v>280</v>
      </c>
      <c r="O119" s="6">
        <v>522.41</v>
      </c>
      <c r="P119" s="18">
        <v>731.38</v>
      </c>
      <c r="Q119" s="18">
        <v>300</v>
      </c>
      <c r="R119" s="18">
        <v>40</v>
      </c>
      <c r="S119" s="18">
        <v>0</v>
      </c>
      <c r="T119" s="18">
        <v>1184.13</v>
      </c>
      <c r="U119" s="18">
        <v>0</v>
      </c>
      <c r="V119" s="18">
        <v>0</v>
      </c>
      <c r="W119" s="86">
        <v>3357.92</v>
      </c>
      <c r="X119" s="18">
        <v>186</v>
      </c>
      <c r="Y119" s="18">
        <v>0</v>
      </c>
      <c r="Z119" s="18">
        <v>0</v>
      </c>
      <c r="AA119" s="6">
        <v>0</v>
      </c>
      <c r="AB119" s="6">
        <v>0</v>
      </c>
      <c r="AC119" s="6">
        <v>0</v>
      </c>
      <c r="AD119" s="6">
        <v>0</v>
      </c>
      <c r="AE119" s="6">
        <v>300</v>
      </c>
      <c r="AF119" s="6">
        <v>0</v>
      </c>
      <c r="AG119" s="6">
        <v>0</v>
      </c>
      <c r="AH119" s="6">
        <v>0</v>
      </c>
      <c r="AI119" s="6">
        <v>0</v>
      </c>
      <c r="AJ119" s="38">
        <v>486</v>
      </c>
      <c r="AK119" s="23">
        <v>5881.92</v>
      </c>
      <c r="AL119" s="6">
        <v>133.19</v>
      </c>
      <c r="AM119" s="38">
        <v>5262.73</v>
      </c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</row>
    <row r="120" spans="1:98" s="22" customFormat="1" ht="13.5">
      <c r="A120" s="16" t="s">
        <v>17</v>
      </c>
      <c r="B120" s="6">
        <v>2015</v>
      </c>
      <c r="C120" s="40">
        <v>10</v>
      </c>
      <c r="D120" s="5">
        <v>2020</v>
      </c>
      <c r="E120" s="5">
        <v>300</v>
      </c>
      <c r="F120" s="5">
        <v>160</v>
      </c>
      <c r="G120" s="5">
        <v>0</v>
      </c>
      <c r="H120" s="5">
        <v>0</v>
      </c>
      <c r="I120" s="5">
        <v>0</v>
      </c>
      <c r="J120" s="6">
        <v>0</v>
      </c>
      <c r="K120" s="38">
        <v>2480</v>
      </c>
      <c r="L120" s="5">
        <v>300</v>
      </c>
      <c r="M120" s="5">
        <v>0</v>
      </c>
      <c r="N120" s="18">
        <v>280</v>
      </c>
      <c r="O120" s="6">
        <v>478.88</v>
      </c>
      <c r="P120" s="18">
        <v>731.38</v>
      </c>
      <c r="Q120" s="18">
        <v>0</v>
      </c>
      <c r="R120" s="18">
        <v>0</v>
      </c>
      <c r="S120" s="18">
        <v>0</v>
      </c>
      <c r="T120" s="18">
        <v>940.34</v>
      </c>
      <c r="U120" s="18">
        <v>0</v>
      </c>
      <c r="V120" s="18">
        <v>0</v>
      </c>
      <c r="W120" s="86">
        <v>2730.6</v>
      </c>
      <c r="X120" s="18">
        <v>45</v>
      </c>
      <c r="Y120" s="18">
        <v>5.9</v>
      </c>
      <c r="Z120" s="18">
        <v>157</v>
      </c>
      <c r="AA120" s="6">
        <v>0</v>
      </c>
      <c r="AB120" s="6">
        <v>0</v>
      </c>
      <c r="AC120" s="6">
        <v>0</v>
      </c>
      <c r="AD120" s="6">
        <v>119</v>
      </c>
      <c r="AE120" s="6">
        <v>300</v>
      </c>
      <c r="AF120" s="6">
        <v>0</v>
      </c>
      <c r="AG120" s="6">
        <v>0</v>
      </c>
      <c r="AH120" s="6">
        <v>0</v>
      </c>
      <c r="AI120" s="6">
        <v>0</v>
      </c>
      <c r="AJ120" s="38">
        <v>626.9</v>
      </c>
      <c r="AK120" s="23">
        <v>5091.6</v>
      </c>
      <c r="AL120" s="6">
        <v>54.16</v>
      </c>
      <c r="AM120" s="38">
        <v>4529.54</v>
      </c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</row>
    <row r="121" spans="1:98" s="22" customFormat="1" ht="13.5">
      <c r="A121" s="16" t="s">
        <v>13</v>
      </c>
      <c r="B121" s="6">
        <v>2015</v>
      </c>
      <c r="C121" s="40">
        <v>10</v>
      </c>
      <c r="D121" s="5">
        <v>2020</v>
      </c>
      <c r="E121" s="5">
        <v>110</v>
      </c>
      <c r="F121" s="5">
        <v>0</v>
      </c>
      <c r="G121" s="5">
        <v>0</v>
      </c>
      <c r="H121" s="5">
        <v>0</v>
      </c>
      <c r="I121" s="5">
        <v>0</v>
      </c>
      <c r="J121" s="6">
        <v>0</v>
      </c>
      <c r="K121" s="38">
        <v>2130</v>
      </c>
      <c r="L121" s="5">
        <v>0</v>
      </c>
      <c r="M121" s="5">
        <v>45</v>
      </c>
      <c r="N121" s="18">
        <v>280</v>
      </c>
      <c r="O121" s="6">
        <v>374.4</v>
      </c>
      <c r="P121" s="18">
        <v>365.67</v>
      </c>
      <c r="Q121" s="18">
        <v>0</v>
      </c>
      <c r="R121" s="18">
        <v>0</v>
      </c>
      <c r="S121" s="18">
        <v>0</v>
      </c>
      <c r="T121" s="18">
        <v>1149.31</v>
      </c>
      <c r="U121" s="18">
        <v>0</v>
      </c>
      <c r="V121" s="18">
        <v>0</v>
      </c>
      <c r="W121" s="23">
        <v>2214.4</v>
      </c>
      <c r="X121" s="18">
        <v>350.5</v>
      </c>
      <c r="Y121" s="18">
        <v>0</v>
      </c>
      <c r="Z121" s="18">
        <v>160</v>
      </c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6">
        <v>0</v>
      </c>
      <c r="AI121" s="6">
        <v>0</v>
      </c>
      <c r="AJ121" s="38">
        <v>510.5</v>
      </c>
      <c r="AK121" s="23">
        <v>4344.4</v>
      </c>
      <c r="AL121" s="6">
        <v>25.33</v>
      </c>
      <c r="AM121" s="38">
        <v>3808.57</v>
      </c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</row>
    <row r="122" spans="1:98" s="22" customFormat="1" ht="13.5">
      <c r="A122" s="16" t="s">
        <v>17</v>
      </c>
      <c r="B122" s="6">
        <v>2015</v>
      </c>
      <c r="C122" s="40">
        <v>10</v>
      </c>
      <c r="D122" s="5">
        <v>2020</v>
      </c>
      <c r="E122" s="5">
        <v>350</v>
      </c>
      <c r="F122" s="5">
        <v>160</v>
      </c>
      <c r="G122" s="5">
        <v>0</v>
      </c>
      <c r="H122" s="5">
        <v>0</v>
      </c>
      <c r="I122" s="5">
        <v>0</v>
      </c>
      <c r="J122" s="6">
        <v>0</v>
      </c>
      <c r="K122" s="38">
        <v>2530</v>
      </c>
      <c r="L122" s="5">
        <v>300</v>
      </c>
      <c r="M122" s="5">
        <v>153</v>
      </c>
      <c r="N122" s="18">
        <v>252</v>
      </c>
      <c r="O122" s="6">
        <v>478.88</v>
      </c>
      <c r="P122" s="18">
        <v>0</v>
      </c>
      <c r="Q122" s="18">
        <v>0</v>
      </c>
      <c r="R122" s="18">
        <v>0</v>
      </c>
      <c r="S122" s="18">
        <v>0</v>
      </c>
      <c r="T122" s="18">
        <v>708.16</v>
      </c>
      <c r="U122" s="18">
        <v>0</v>
      </c>
      <c r="V122" s="18">
        <v>0</v>
      </c>
      <c r="W122" s="23">
        <v>1892.04</v>
      </c>
      <c r="X122" s="18">
        <v>200</v>
      </c>
      <c r="Y122" s="18">
        <v>0</v>
      </c>
      <c r="Z122" s="18">
        <v>0</v>
      </c>
      <c r="AA122" s="6">
        <v>0</v>
      </c>
      <c r="AB122" s="6">
        <v>0</v>
      </c>
      <c r="AC122" s="6">
        <v>0</v>
      </c>
      <c r="AD122" s="6">
        <v>0</v>
      </c>
      <c r="AE122" s="6">
        <v>300</v>
      </c>
      <c r="AF122" s="6">
        <v>278.62</v>
      </c>
      <c r="AG122" s="6">
        <v>0</v>
      </c>
      <c r="AH122" s="6">
        <v>0</v>
      </c>
      <c r="AI122" s="6">
        <v>0</v>
      </c>
      <c r="AJ122" s="38">
        <v>778.62</v>
      </c>
      <c r="AK122" s="23">
        <v>4143.42</v>
      </c>
      <c r="AL122" s="6">
        <v>19.3</v>
      </c>
      <c r="AM122" s="38">
        <v>3624.12</v>
      </c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</row>
    <row r="123" spans="1:98" s="22" customFormat="1" ht="13.5">
      <c r="A123" s="16" t="s">
        <v>17</v>
      </c>
      <c r="B123" s="6">
        <v>2015</v>
      </c>
      <c r="C123" s="40">
        <v>10</v>
      </c>
      <c r="D123" s="5">
        <v>2020</v>
      </c>
      <c r="E123" s="5">
        <v>370</v>
      </c>
      <c r="F123" s="5">
        <v>160</v>
      </c>
      <c r="G123" s="5">
        <v>0</v>
      </c>
      <c r="H123" s="5">
        <v>0</v>
      </c>
      <c r="I123" s="5">
        <v>0</v>
      </c>
      <c r="J123" s="6">
        <v>0</v>
      </c>
      <c r="K123" s="38">
        <v>2550</v>
      </c>
      <c r="L123" s="5">
        <v>100</v>
      </c>
      <c r="M123" s="5">
        <v>0</v>
      </c>
      <c r="N123" s="18">
        <v>270.67</v>
      </c>
      <c r="O123" s="6">
        <v>391.81</v>
      </c>
      <c r="P123" s="18">
        <v>731.38</v>
      </c>
      <c r="Q123" s="18">
        <v>0</v>
      </c>
      <c r="R123" s="18">
        <v>0</v>
      </c>
      <c r="S123" s="18">
        <v>0</v>
      </c>
      <c r="T123" s="18">
        <v>708.16</v>
      </c>
      <c r="U123" s="18">
        <v>0</v>
      </c>
      <c r="V123" s="18">
        <v>0</v>
      </c>
      <c r="W123" s="23">
        <v>2202.02</v>
      </c>
      <c r="X123" s="18">
        <v>265</v>
      </c>
      <c r="Y123" s="18">
        <v>0</v>
      </c>
      <c r="Z123" s="18">
        <v>160</v>
      </c>
      <c r="AA123" s="6">
        <v>0</v>
      </c>
      <c r="AB123" s="6">
        <v>0</v>
      </c>
      <c r="AC123" s="6">
        <v>0</v>
      </c>
      <c r="AD123" s="6">
        <v>238</v>
      </c>
      <c r="AE123" s="6">
        <v>100</v>
      </c>
      <c r="AF123" s="6">
        <v>92.87</v>
      </c>
      <c r="AG123" s="6">
        <v>0</v>
      </c>
      <c r="AH123" s="6">
        <v>0</v>
      </c>
      <c r="AI123" s="6">
        <v>0</v>
      </c>
      <c r="AJ123" s="38">
        <v>855.87</v>
      </c>
      <c r="AK123" s="23">
        <v>4421.15</v>
      </c>
      <c r="AL123" s="6">
        <v>27.63</v>
      </c>
      <c r="AM123" s="38">
        <v>3868.52</v>
      </c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</row>
    <row r="124" spans="1:98" s="22" customFormat="1" ht="13.5">
      <c r="A124" s="16" t="s">
        <v>15</v>
      </c>
      <c r="B124" s="6">
        <v>2015</v>
      </c>
      <c r="C124" s="40">
        <v>10</v>
      </c>
      <c r="D124" s="5">
        <v>2020</v>
      </c>
      <c r="E124" s="5">
        <v>320</v>
      </c>
      <c r="F124" s="5">
        <v>74</v>
      </c>
      <c r="G124" s="5">
        <v>0</v>
      </c>
      <c r="H124" s="5">
        <v>0</v>
      </c>
      <c r="I124" s="5">
        <v>0</v>
      </c>
      <c r="J124" s="6">
        <v>0</v>
      </c>
      <c r="K124" s="38">
        <v>2414</v>
      </c>
      <c r="L124" s="5">
        <v>300</v>
      </c>
      <c r="M124" s="5">
        <v>0</v>
      </c>
      <c r="N124" s="18">
        <v>280</v>
      </c>
      <c r="O124" s="6">
        <v>522.41</v>
      </c>
      <c r="P124" s="18">
        <v>731.38</v>
      </c>
      <c r="Q124" s="18">
        <v>0</v>
      </c>
      <c r="R124" s="18">
        <v>0</v>
      </c>
      <c r="S124" s="18">
        <v>0</v>
      </c>
      <c r="T124" s="18">
        <v>1184.13</v>
      </c>
      <c r="U124" s="18">
        <v>0</v>
      </c>
      <c r="V124" s="18">
        <v>0</v>
      </c>
      <c r="W124" s="23">
        <v>3017.92</v>
      </c>
      <c r="X124" s="18">
        <v>104</v>
      </c>
      <c r="Y124" s="18">
        <v>0</v>
      </c>
      <c r="Z124" s="18">
        <v>0</v>
      </c>
      <c r="AA124" s="6">
        <v>0</v>
      </c>
      <c r="AB124" s="6">
        <v>0</v>
      </c>
      <c r="AC124" s="6">
        <v>0</v>
      </c>
      <c r="AD124" s="6">
        <v>0</v>
      </c>
      <c r="AE124" s="6">
        <v>300</v>
      </c>
      <c r="AF124" s="6">
        <v>0</v>
      </c>
      <c r="AG124" s="6">
        <v>0</v>
      </c>
      <c r="AH124" s="6">
        <v>0</v>
      </c>
      <c r="AI124" s="6">
        <v>0</v>
      </c>
      <c r="AJ124" s="38">
        <v>404</v>
      </c>
      <c r="AK124" s="23">
        <v>5431.92</v>
      </c>
      <c r="AL124" s="6">
        <v>88.19</v>
      </c>
      <c r="AM124" s="38">
        <v>4939.73</v>
      </c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</row>
    <row r="125" spans="1:98" s="22" customFormat="1" ht="13.5">
      <c r="A125" s="16" t="s">
        <v>13</v>
      </c>
      <c r="B125" s="6">
        <v>2015</v>
      </c>
      <c r="C125" s="40">
        <v>10</v>
      </c>
      <c r="D125" s="5">
        <v>2020</v>
      </c>
      <c r="E125" s="5">
        <v>145</v>
      </c>
      <c r="F125" s="5">
        <v>0</v>
      </c>
      <c r="G125" s="5">
        <v>0</v>
      </c>
      <c r="H125" s="5">
        <v>0</v>
      </c>
      <c r="I125" s="5">
        <v>0</v>
      </c>
      <c r="J125" s="6">
        <v>0</v>
      </c>
      <c r="K125" s="38">
        <v>2165</v>
      </c>
      <c r="L125" s="5">
        <v>300</v>
      </c>
      <c r="M125" s="5">
        <v>207</v>
      </c>
      <c r="N125" s="18">
        <v>280</v>
      </c>
      <c r="O125" s="6">
        <v>565.95</v>
      </c>
      <c r="P125" s="18">
        <v>731.38</v>
      </c>
      <c r="Q125" s="18">
        <v>0</v>
      </c>
      <c r="R125" s="18">
        <v>0</v>
      </c>
      <c r="S125" s="18">
        <v>0</v>
      </c>
      <c r="T125" s="18">
        <v>940.34</v>
      </c>
      <c r="U125" s="18">
        <v>0</v>
      </c>
      <c r="V125" s="18">
        <v>0</v>
      </c>
      <c r="W125" s="23">
        <v>3024.67</v>
      </c>
      <c r="X125" s="18">
        <v>208</v>
      </c>
      <c r="Y125" s="18">
        <v>9.9</v>
      </c>
      <c r="Z125" s="18">
        <v>160</v>
      </c>
      <c r="AA125" s="6">
        <v>0</v>
      </c>
      <c r="AB125" s="6">
        <v>0</v>
      </c>
      <c r="AC125" s="6">
        <v>0</v>
      </c>
      <c r="AD125" s="6">
        <v>0</v>
      </c>
      <c r="AE125" s="6">
        <v>300</v>
      </c>
      <c r="AF125" s="6">
        <v>0</v>
      </c>
      <c r="AG125" s="6">
        <v>0</v>
      </c>
      <c r="AH125" s="6">
        <v>0</v>
      </c>
      <c r="AI125" s="6">
        <v>0</v>
      </c>
      <c r="AJ125" s="38">
        <v>677.9</v>
      </c>
      <c r="AK125" s="23">
        <v>5189.67</v>
      </c>
      <c r="AL125" s="6">
        <v>63.97</v>
      </c>
      <c r="AM125" s="38">
        <v>4447.8</v>
      </c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</row>
    <row r="126" spans="1:98" s="22" customFormat="1" ht="13.5">
      <c r="A126" s="16" t="s">
        <v>13</v>
      </c>
      <c r="B126" s="6">
        <v>2015</v>
      </c>
      <c r="C126" s="40">
        <v>10</v>
      </c>
      <c r="D126" s="5">
        <v>2020</v>
      </c>
      <c r="E126" s="5">
        <v>310</v>
      </c>
      <c r="F126" s="5">
        <v>50</v>
      </c>
      <c r="G126" s="5">
        <v>0</v>
      </c>
      <c r="H126" s="5">
        <v>0</v>
      </c>
      <c r="I126" s="5">
        <v>0</v>
      </c>
      <c r="J126" s="6">
        <v>0</v>
      </c>
      <c r="K126" s="38">
        <v>2380</v>
      </c>
      <c r="L126" s="5">
        <v>100</v>
      </c>
      <c r="M126" s="5">
        <v>180</v>
      </c>
      <c r="N126" s="18">
        <v>280</v>
      </c>
      <c r="O126" s="6">
        <v>522.41</v>
      </c>
      <c r="P126" s="18">
        <v>365.69</v>
      </c>
      <c r="Q126" s="18">
        <v>0</v>
      </c>
      <c r="R126" s="18">
        <v>0</v>
      </c>
      <c r="S126" s="18">
        <v>0</v>
      </c>
      <c r="T126" s="18">
        <v>1126.09</v>
      </c>
      <c r="U126" s="18">
        <v>0</v>
      </c>
      <c r="V126" s="18">
        <v>0</v>
      </c>
      <c r="W126" s="23">
        <v>2574.19</v>
      </c>
      <c r="X126" s="18">
        <v>85</v>
      </c>
      <c r="Y126" s="18">
        <v>0</v>
      </c>
      <c r="Z126" s="18">
        <v>0</v>
      </c>
      <c r="AA126" s="6">
        <v>0</v>
      </c>
      <c r="AB126" s="6">
        <v>0</v>
      </c>
      <c r="AC126" s="6">
        <v>0</v>
      </c>
      <c r="AD126" s="6">
        <v>232</v>
      </c>
      <c r="AE126" s="6">
        <v>100</v>
      </c>
      <c r="AF126" s="6">
        <v>11.61</v>
      </c>
      <c r="AG126" s="6">
        <v>0</v>
      </c>
      <c r="AH126" s="6">
        <v>0</v>
      </c>
      <c r="AI126" s="6">
        <v>0</v>
      </c>
      <c r="AJ126" s="38">
        <v>428.61</v>
      </c>
      <c r="AK126" s="23">
        <v>4710.58</v>
      </c>
      <c r="AL126" s="6">
        <v>36.32</v>
      </c>
      <c r="AM126" s="38">
        <v>4489.26</v>
      </c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</row>
    <row r="127" spans="1:98" s="22" customFormat="1" ht="13.5">
      <c r="A127" s="16" t="s">
        <v>15</v>
      </c>
      <c r="B127" s="6">
        <v>2015</v>
      </c>
      <c r="C127" s="40">
        <v>10</v>
      </c>
      <c r="D127" s="5">
        <v>2020</v>
      </c>
      <c r="E127" s="5">
        <v>301</v>
      </c>
      <c r="F127" s="5">
        <v>80</v>
      </c>
      <c r="G127" s="5">
        <v>0</v>
      </c>
      <c r="H127" s="5">
        <v>0</v>
      </c>
      <c r="I127" s="5">
        <v>0</v>
      </c>
      <c r="J127" s="6">
        <v>0</v>
      </c>
      <c r="K127" s="38">
        <v>2401</v>
      </c>
      <c r="L127" s="5">
        <v>300</v>
      </c>
      <c r="M127" s="5">
        <v>198</v>
      </c>
      <c r="N127" s="18">
        <v>280</v>
      </c>
      <c r="O127" s="6">
        <v>609.47</v>
      </c>
      <c r="P127" s="18">
        <v>731.39</v>
      </c>
      <c r="Q127" s="18">
        <v>0</v>
      </c>
      <c r="R127" s="18">
        <v>0</v>
      </c>
      <c r="S127" s="18">
        <v>0</v>
      </c>
      <c r="T127" s="18">
        <v>696.55</v>
      </c>
      <c r="U127" s="18">
        <v>0</v>
      </c>
      <c r="V127" s="18">
        <v>0</v>
      </c>
      <c r="W127" s="23">
        <v>2815.41</v>
      </c>
      <c r="X127" s="18">
        <v>174</v>
      </c>
      <c r="Y127" s="18">
        <v>45.3</v>
      </c>
      <c r="Z127" s="18"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300</v>
      </c>
      <c r="AF127" s="6">
        <v>0</v>
      </c>
      <c r="AG127" s="6">
        <v>0</v>
      </c>
      <c r="AH127" s="6">
        <v>0</v>
      </c>
      <c r="AI127" s="6">
        <v>0</v>
      </c>
      <c r="AJ127" s="38">
        <v>519.3</v>
      </c>
      <c r="AK127" s="23">
        <v>5216.41</v>
      </c>
      <c r="AL127" s="6">
        <v>66.64</v>
      </c>
      <c r="AM127" s="38">
        <v>4630.47</v>
      </c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</row>
    <row r="128" spans="1:98" s="22" customFormat="1" ht="13.5">
      <c r="A128" s="16" t="s">
        <v>13</v>
      </c>
      <c r="B128" s="6">
        <v>2015</v>
      </c>
      <c r="C128" s="40">
        <v>10</v>
      </c>
      <c r="D128" s="5">
        <v>2020</v>
      </c>
      <c r="E128" s="5">
        <v>130</v>
      </c>
      <c r="F128" s="5">
        <v>0</v>
      </c>
      <c r="G128" s="5">
        <v>0</v>
      </c>
      <c r="H128" s="5">
        <v>0</v>
      </c>
      <c r="I128" s="5">
        <v>0</v>
      </c>
      <c r="J128" s="6">
        <v>0</v>
      </c>
      <c r="K128" s="38">
        <v>2150</v>
      </c>
      <c r="L128" s="5">
        <v>0</v>
      </c>
      <c r="M128" s="5">
        <v>189</v>
      </c>
      <c r="N128" s="18">
        <v>280</v>
      </c>
      <c r="O128" s="6">
        <v>609.48</v>
      </c>
      <c r="P128" s="18">
        <v>365.69</v>
      </c>
      <c r="Q128" s="18">
        <v>0</v>
      </c>
      <c r="R128" s="18">
        <v>0</v>
      </c>
      <c r="S128" s="18">
        <v>0</v>
      </c>
      <c r="T128" s="18">
        <v>801.03</v>
      </c>
      <c r="U128" s="18">
        <v>0</v>
      </c>
      <c r="V128" s="18">
        <v>0</v>
      </c>
      <c r="W128" s="23">
        <v>2245.2</v>
      </c>
      <c r="X128" s="18">
        <v>380</v>
      </c>
      <c r="Y128" s="18">
        <v>54.3</v>
      </c>
      <c r="Z128" s="18">
        <v>158</v>
      </c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11.61</v>
      </c>
      <c r="AG128" s="6">
        <v>0</v>
      </c>
      <c r="AH128" s="6">
        <v>0</v>
      </c>
      <c r="AI128" s="6">
        <v>0</v>
      </c>
      <c r="AJ128" s="38">
        <v>603.91</v>
      </c>
      <c r="AK128" s="23">
        <v>4383.59</v>
      </c>
      <c r="AL128" s="6">
        <v>26.51</v>
      </c>
      <c r="AM128" s="38">
        <v>3764.78</v>
      </c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</row>
    <row r="129" spans="1:98" s="22" customFormat="1" ht="13.5">
      <c r="A129" s="16" t="s">
        <v>13</v>
      </c>
      <c r="B129" s="6">
        <v>2015</v>
      </c>
      <c r="C129" s="40">
        <v>10</v>
      </c>
      <c r="D129" s="5">
        <v>2020</v>
      </c>
      <c r="E129" s="5">
        <v>201</v>
      </c>
      <c r="F129" s="5">
        <v>0</v>
      </c>
      <c r="G129" s="5">
        <v>0</v>
      </c>
      <c r="H129" s="5">
        <v>0</v>
      </c>
      <c r="I129" s="5">
        <v>0</v>
      </c>
      <c r="J129" s="6">
        <v>0</v>
      </c>
      <c r="K129" s="38">
        <v>2221</v>
      </c>
      <c r="L129" s="5">
        <v>300</v>
      </c>
      <c r="M129" s="5">
        <v>0</v>
      </c>
      <c r="N129" s="18">
        <v>242.67</v>
      </c>
      <c r="O129" s="6">
        <v>435.34</v>
      </c>
      <c r="P129" s="18">
        <v>0</v>
      </c>
      <c r="Q129" s="18">
        <v>0</v>
      </c>
      <c r="R129" s="18">
        <v>0</v>
      </c>
      <c r="S129" s="18">
        <v>96.36</v>
      </c>
      <c r="T129" s="18">
        <v>893.91</v>
      </c>
      <c r="U129" s="18">
        <v>0</v>
      </c>
      <c r="V129" s="18">
        <v>0</v>
      </c>
      <c r="W129" s="23">
        <v>1968.28</v>
      </c>
      <c r="X129" s="18">
        <v>145</v>
      </c>
      <c r="Y129" s="18">
        <v>19.6</v>
      </c>
      <c r="Z129" s="18">
        <v>149.33</v>
      </c>
      <c r="AA129" s="6">
        <v>0</v>
      </c>
      <c r="AB129" s="6">
        <v>0</v>
      </c>
      <c r="AC129" s="6">
        <v>0</v>
      </c>
      <c r="AD129" s="6">
        <v>0</v>
      </c>
      <c r="AE129" s="6">
        <v>300</v>
      </c>
      <c r="AF129" s="6">
        <v>371.49</v>
      </c>
      <c r="AG129" s="6">
        <v>0</v>
      </c>
      <c r="AH129" s="6">
        <v>0</v>
      </c>
      <c r="AI129" s="6">
        <v>0</v>
      </c>
      <c r="AJ129" s="38">
        <v>985.42</v>
      </c>
      <c r="AK129" s="23">
        <v>3817.79</v>
      </c>
      <c r="AL129" s="6">
        <v>9.53</v>
      </c>
      <c r="AM129" s="38">
        <v>3194.33</v>
      </c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</row>
    <row r="130" spans="1:98" s="22" customFormat="1" ht="13.5">
      <c r="A130" s="16" t="s">
        <v>13</v>
      </c>
      <c r="B130" s="6">
        <v>2015</v>
      </c>
      <c r="C130" s="40">
        <v>10</v>
      </c>
      <c r="D130" s="5">
        <v>2020</v>
      </c>
      <c r="E130" s="5">
        <v>250</v>
      </c>
      <c r="F130" s="5">
        <v>0</v>
      </c>
      <c r="G130" s="5">
        <v>0</v>
      </c>
      <c r="H130" s="5">
        <v>0</v>
      </c>
      <c r="I130" s="5">
        <v>0</v>
      </c>
      <c r="J130" s="6">
        <v>0</v>
      </c>
      <c r="K130" s="38">
        <v>2270</v>
      </c>
      <c r="L130" s="5">
        <v>300</v>
      </c>
      <c r="M130" s="5">
        <v>198</v>
      </c>
      <c r="N130" s="18">
        <v>280</v>
      </c>
      <c r="O130" s="6">
        <v>609.48</v>
      </c>
      <c r="P130" s="18">
        <v>731.38</v>
      </c>
      <c r="Q130" s="18">
        <v>0</v>
      </c>
      <c r="R130" s="18">
        <v>0</v>
      </c>
      <c r="S130" s="18">
        <v>0</v>
      </c>
      <c r="T130" s="18">
        <v>696.55</v>
      </c>
      <c r="U130" s="18">
        <v>0</v>
      </c>
      <c r="V130" s="18">
        <v>0</v>
      </c>
      <c r="W130" s="23">
        <v>2815.41</v>
      </c>
      <c r="X130" s="18">
        <v>20</v>
      </c>
      <c r="Y130" s="18">
        <v>0</v>
      </c>
      <c r="Z130" s="18">
        <v>0</v>
      </c>
      <c r="AA130" s="6">
        <v>0</v>
      </c>
      <c r="AB130" s="6">
        <v>0</v>
      </c>
      <c r="AC130" s="6">
        <v>0</v>
      </c>
      <c r="AD130" s="6">
        <v>0</v>
      </c>
      <c r="AE130" s="6">
        <v>300</v>
      </c>
      <c r="AF130" s="6">
        <v>0</v>
      </c>
      <c r="AG130" s="6">
        <v>0</v>
      </c>
      <c r="AH130" s="6">
        <v>0</v>
      </c>
      <c r="AI130" s="6">
        <v>0</v>
      </c>
      <c r="AJ130" s="38">
        <v>320</v>
      </c>
      <c r="AK130" s="23">
        <v>5085.41</v>
      </c>
      <c r="AL130" s="6">
        <v>53.54</v>
      </c>
      <c r="AM130" s="38">
        <v>4711.87</v>
      </c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</row>
    <row r="131" spans="1:98" s="22" customFormat="1" ht="13.5">
      <c r="A131" s="16" t="s">
        <v>13</v>
      </c>
      <c r="B131" s="6">
        <v>2015</v>
      </c>
      <c r="C131" s="40">
        <v>10</v>
      </c>
      <c r="D131" s="5">
        <v>2020</v>
      </c>
      <c r="E131" s="5">
        <v>140</v>
      </c>
      <c r="F131" s="5">
        <v>0</v>
      </c>
      <c r="G131" s="5">
        <v>0</v>
      </c>
      <c r="H131" s="5">
        <v>0</v>
      </c>
      <c r="I131" s="5">
        <v>0</v>
      </c>
      <c r="J131" s="6">
        <v>0</v>
      </c>
      <c r="K131" s="38">
        <v>2160</v>
      </c>
      <c r="L131" s="5">
        <v>0</v>
      </c>
      <c r="M131" s="5">
        <v>0</v>
      </c>
      <c r="N131" s="18">
        <v>270.67</v>
      </c>
      <c r="O131" s="6">
        <v>522.41</v>
      </c>
      <c r="P131" s="18">
        <v>365.69</v>
      </c>
      <c r="Q131" s="18">
        <v>0</v>
      </c>
      <c r="R131" s="18">
        <v>0</v>
      </c>
      <c r="S131" s="18">
        <v>0</v>
      </c>
      <c r="T131" s="18">
        <v>1218.97</v>
      </c>
      <c r="U131" s="18">
        <v>0</v>
      </c>
      <c r="V131" s="18">
        <v>0</v>
      </c>
      <c r="W131" s="23">
        <v>2377.74</v>
      </c>
      <c r="X131" s="18">
        <v>288</v>
      </c>
      <c r="Y131" s="18">
        <v>3.6</v>
      </c>
      <c r="Z131" s="18">
        <v>160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92.87</v>
      </c>
      <c r="AG131" s="6">
        <v>0</v>
      </c>
      <c r="AH131" s="6">
        <v>0</v>
      </c>
      <c r="AI131" s="6">
        <v>0</v>
      </c>
      <c r="AJ131" s="38">
        <v>544.47</v>
      </c>
      <c r="AK131" s="23">
        <v>444.87</v>
      </c>
      <c r="AL131" s="6">
        <v>28.35</v>
      </c>
      <c r="AM131" s="38">
        <v>3964.92</v>
      </c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</row>
    <row r="132" spans="1:98" s="22" customFormat="1" ht="13.5">
      <c r="A132" s="16" t="s">
        <v>13</v>
      </c>
      <c r="B132" s="6">
        <v>2015</v>
      </c>
      <c r="C132" s="40">
        <v>10</v>
      </c>
      <c r="D132" s="5">
        <v>2020</v>
      </c>
      <c r="E132" s="5">
        <v>101</v>
      </c>
      <c r="F132" s="5">
        <v>0</v>
      </c>
      <c r="G132" s="5">
        <v>0</v>
      </c>
      <c r="H132" s="5">
        <v>0</v>
      </c>
      <c r="I132" s="5">
        <v>0</v>
      </c>
      <c r="J132" s="6">
        <v>0</v>
      </c>
      <c r="K132" s="38">
        <v>2121</v>
      </c>
      <c r="L132" s="5">
        <v>0</v>
      </c>
      <c r="M132" s="5">
        <v>0</v>
      </c>
      <c r="N132" s="18">
        <v>280</v>
      </c>
      <c r="O132" s="6">
        <v>478.88</v>
      </c>
      <c r="P132" s="18">
        <v>365.69</v>
      </c>
      <c r="Q132" s="18">
        <v>0</v>
      </c>
      <c r="R132" s="18">
        <v>0</v>
      </c>
      <c r="S132" s="18">
        <v>0</v>
      </c>
      <c r="T132" s="18">
        <v>1218.97</v>
      </c>
      <c r="U132" s="18">
        <v>0</v>
      </c>
      <c r="V132" s="18">
        <v>0</v>
      </c>
      <c r="W132" s="23">
        <v>2343.54</v>
      </c>
      <c r="X132" s="18">
        <v>492</v>
      </c>
      <c r="Y132" s="18">
        <v>37.4</v>
      </c>
      <c r="Z132" s="18">
        <v>160</v>
      </c>
      <c r="AA132" s="6">
        <v>0</v>
      </c>
      <c r="AB132" s="6">
        <v>0</v>
      </c>
      <c r="AC132" s="6">
        <v>0</v>
      </c>
      <c r="AD132" s="6">
        <v>212</v>
      </c>
      <c r="AE132" s="6">
        <v>0</v>
      </c>
      <c r="AF132" s="6">
        <v>0</v>
      </c>
      <c r="AG132" s="6">
        <v>0</v>
      </c>
      <c r="AH132" s="6">
        <v>0</v>
      </c>
      <c r="AI132" s="6">
        <v>0</v>
      </c>
      <c r="AJ132" s="38">
        <v>901.4</v>
      </c>
      <c r="AK132" s="23">
        <v>4252.54</v>
      </c>
      <c r="AL132" s="6">
        <v>22.58</v>
      </c>
      <c r="AM132" s="38">
        <v>3540.56</v>
      </c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</row>
    <row r="133" spans="1:98" s="22" customFormat="1" ht="13.5">
      <c r="A133" s="16" t="s">
        <v>13</v>
      </c>
      <c r="B133" s="6">
        <v>2015</v>
      </c>
      <c r="C133" s="40">
        <v>10</v>
      </c>
      <c r="D133" s="5">
        <v>2020</v>
      </c>
      <c r="E133" s="5">
        <v>240</v>
      </c>
      <c r="F133" s="5">
        <v>0</v>
      </c>
      <c r="G133" s="5">
        <v>0</v>
      </c>
      <c r="H133" s="5">
        <v>0</v>
      </c>
      <c r="I133" s="5">
        <v>0</v>
      </c>
      <c r="J133" s="6">
        <v>0</v>
      </c>
      <c r="K133" s="38">
        <v>2260</v>
      </c>
      <c r="L133" s="5">
        <v>300</v>
      </c>
      <c r="M133" s="5">
        <v>207</v>
      </c>
      <c r="N133" s="18">
        <v>280</v>
      </c>
      <c r="O133" s="6">
        <v>565.95</v>
      </c>
      <c r="P133" s="18">
        <v>731.38</v>
      </c>
      <c r="Q133" s="18">
        <v>0</v>
      </c>
      <c r="R133" s="18">
        <v>0</v>
      </c>
      <c r="S133" s="18">
        <v>0</v>
      </c>
      <c r="T133" s="18">
        <v>940.34</v>
      </c>
      <c r="U133" s="18">
        <v>0</v>
      </c>
      <c r="V133" s="18">
        <v>0</v>
      </c>
      <c r="W133" s="23">
        <v>3024.67</v>
      </c>
      <c r="X133" s="18">
        <v>237.6</v>
      </c>
      <c r="Y133" s="18">
        <v>12.7</v>
      </c>
      <c r="Z133" s="18">
        <v>64</v>
      </c>
      <c r="AA133" s="6">
        <v>0</v>
      </c>
      <c r="AB133" s="6">
        <v>0</v>
      </c>
      <c r="AC133" s="6">
        <v>0</v>
      </c>
      <c r="AD133" s="6">
        <v>0</v>
      </c>
      <c r="AE133" s="6">
        <v>300</v>
      </c>
      <c r="AF133" s="6">
        <v>0</v>
      </c>
      <c r="AG133" s="6">
        <v>0</v>
      </c>
      <c r="AH133" s="6">
        <v>0</v>
      </c>
      <c r="AI133" s="6">
        <v>0</v>
      </c>
      <c r="AJ133" s="38">
        <v>614.3</v>
      </c>
      <c r="AK133" s="23">
        <v>5284.67</v>
      </c>
      <c r="AL133" s="6">
        <v>73.47</v>
      </c>
      <c r="AM133" s="38">
        <v>4596.9</v>
      </c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</row>
    <row r="134" spans="1:98" s="22" customFormat="1" ht="13.5">
      <c r="A134" s="16" t="s">
        <v>15</v>
      </c>
      <c r="B134" s="6">
        <v>2015</v>
      </c>
      <c r="C134" s="40">
        <v>10</v>
      </c>
      <c r="D134" s="5">
        <v>2020</v>
      </c>
      <c r="E134" s="5">
        <v>375</v>
      </c>
      <c r="F134" s="5">
        <v>130</v>
      </c>
      <c r="G134" s="5">
        <v>0</v>
      </c>
      <c r="H134" s="5">
        <v>0</v>
      </c>
      <c r="I134" s="5">
        <v>0</v>
      </c>
      <c r="J134" s="6">
        <v>0</v>
      </c>
      <c r="K134" s="38">
        <v>2525</v>
      </c>
      <c r="L134" s="5">
        <v>300</v>
      </c>
      <c r="M134" s="5">
        <v>0</v>
      </c>
      <c r="N134" s="18">
        <v>280</v>
      </c>
      <c r="O134" s="6">
        <v>522.41</v>
      </c>
      <c r="P134" s="18">
        <v>731.38</v>
      </c>
      <c r="Q134" s="18">
        <v>0</v>
      </c>
      <c r="R134" s="18">
        <v>0</v>
      </c>
      <c r="S134" s="18">
        <v>0</v>
      </c>
      <c r="T134" s="18">
        <v>940.34</v>
      </c>
      <c r="U134" s="18">
        <v>0</v>
      </c>
      <c r="V134" s="18">
        <v>0</v>
      </c>
      <c r="W134" s="23">
        <v>2774.13</v>
      </c>
      <c r="X134" s="18">
        <v>128</v>
      </c>
      <c r="Y134" s="18">
        <v>3.5</v>
      </c>
      <c r="Z134" s="18">
        <v>0</v>
      </c>
      <c r="AA134" s="6">
        <v>0</v>
      </c>
      <c r="AB134" s="6">
        <v>0</v>
      </c>
      <c r="AC134" s="6">
        <v>0</v>
      </c>
      <c r="AD134" s="6">
        <v>0</v>
      </c>
      <c r="AE134" s="6">
        <v>300</v>
      </c>
      <c r="AF134" s="6">
        <v>0</v>
      </c>
      <c r="AG134" s="6">
        <v>0</v>
      </c>
      <c r="AH134" s="6">
        <v>0</v>
      </c>
      <c r="AI134" s="6">
        <v>0</v>
      </c>
      <c r="AJ134" s="38">
        <v>431.5</v>
      </c>
      <c r="AK134" s="23">
        <v>5299.13</v>
      </c>
      <c r="AL134" s="6">
        <v>74.91</v>
      </c>
      <c r="AM134" s="38">
        <v>4792.72</v>
      </c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</row>
    <row r="135" spans="1:98" s="22" customFormat="1" ht="13.5">
      <c r="A135" s="16" t="s">
        <v>13</v>
      </c>
      <c r="B135" s="6">
        <v>2015</v>
      </c>
      <c r="C135" s="40">
        <v>10</v>
      </c>
      <c r="D135" s="5">
        <v>2020</v>
      </c>
      <c r="E135" s="5">
        <v>305</v>
      </c>
      <c r="F135" s="5">
        <v>0</v>
      </c>
      <c r="G135" s="5">
        <v>0</v>
      </c>
      <c r="H135" s="5">
        <v>0</v>
      </c>
      <c r="I135" s="5">
        <v>0</v>
      </c>
      <c r="J135" s="6">
        <v>0</v>
      </c>
      <c r="K135" s="38">
        <v>2325</v>
      </c>
      <c r="L135" s="5">
        <v>300</v>
      </c>
      <c r="M135" s="5">
        <v>162</v>
      </c>
      <c r="N135" s="18">
        <v>233.33</v>
      </c>
      <c r="O135" s="6">
        <v>348.28</v>
      </c>
      <c r="P135" s="18">
        <v>731.38</v>
      </c>
      <c r="Q135" s="18">
        <v>0</v>
      </c>
      <c r="R135" s="18">
        <v>0</v>
      </c>
      <c r="S135" s="18">
        <v>0</v>
      </c>
      <c r="T135" s="18">
        <v>940.34</v>
      </c>
      <c r="U135" s="18">
        <v>0</v>
      </c>
      <c r="V135" s="18">
        <v>0</v>
      </c>
      <c r="W135" s="23">
        <v>2715.33</v>
      </c>
      <c r="X135" s="18">
        <v>179</v>
      </c>
      <c r="Y135" s="18">
        <v>0</v>
      </c>
      <c r="Z135" s="18">
        <v>0</v>
      </c>
      <c r="AA135" s="6">
        <v>0</v>
      </c>
      <c r="AB135" s="6">
        <v>0</v>
      </c>
      <c r="AC135" s="6">
        <v>0</v>
      </c>
      <c r="AD135" s="6">
        <v>0</v>
      </c>
      <c r="AE135" s="6">
        <v>300</v>
      </c>
      <c r="AF135" s="6">
        <v>464.37</v>
      </c>
      <c r="AG135" s="6">
        <v>0</v>
      </c>
      <c r="AH135" s="6">
        <v>0</v>
      </c>
      <c r="AI135" s="6">
        <v>0</v>
      </c>
      <c r="AJ135" s="38">
        <v>943.37</v>
      </c>
      <c r="AK135" s="23">
        <v>4575.96</v>
      </c>
      <c r="AL135" s="6">
        <v>32.28</v>
      </c>
      <c r="AM135" s="38">
        <v>4064.68</v>
      </c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</row>
    <row r="136" spans="1:98" s="22" customFormat="1" ht="13.5">
      <c r="A136" s="16" t="s">
        <v>15</v>
      </c>
      <c r="B136" s="6">
        <v>2015</v>
      </c>
      <c r="C136" s="40">
        <v>10</v>
      </c>
      <c r="D136" s="5">
        <v>2020</v>
      </c>
      <c r="E136" s="5">
        <v>320</v>
      </c>
      <c r="F136" s="5">
        <v>74</v>
      </c>
      <c r="G136" s="5">
        <v>0</v>
      </c>
      <c r="H136" s="5">
        <v>0</v>
      </c>
      <c r="I136" s="5">
        <v>0</v>
      </c>
      <c r="J136" s="6">
        <v>0</v>
      </c>
      <c r="K136" s="38">
        <v>2414</v>
      </c>
      <c r="L136" s="5">
        <v>300</v>
      </c>
      <c r="M136" s="5">
        <v>198</v>
      </c>
      <c r="N136" s="18">
        <v>280</v>
      </c>
      <c r="O136" s="6">
        <v>609.48</v>
      </c>
      <c r="P136" s="18">
        <v>365.69</v>
      </c>
      <c r="Q136" s="18">
        <v>200</v>
      </c>
      <c r="R136" s="18">
        <v>0</v>
      </c>
      <c r="S136" s="18">
        <v>0</v>
      </c>
      <c r="T136" s="18">
        <v>1126.09</v>
      </c>
      <c r="U136" s="18">
        <v>0</v>
      </c>
      <c r="V136" s="18">
        <v>0</v>
      </c>
      <c r="W136" s="23">
        <v>3079.26</v>
      </c>
      <c r="X136" s="18">
        <v>182.5</v>
      </c>
      <c r="Y136" s="18">
        <v>5.9</v>
      </c>
      <c r="Z136" s="18">
        <v>160</v>
      </c>
      <c r="AA136" s="6">
        <v>0</v>
      </c>
      <c r="AB136" s="6">
        <v>0</v>
      </c>
      <c r="AC136" s="6">
        <v>0</v>
      </c>
      <c r="AD136" s="6">
        <v>0</v>
      </c>
      <c r="AE136" s="6">
        <v>300</v>
      </c>
      <c r="AF136" s="6">
        <v>0</v>
      </c>
      <c r="AG136" s="6">
        <v>0</v>
      </c>
      <c r="AH136" s="6">
        <v>0</v>
      </c>
      <c r="AI136" s="6">
        <v>0</v>
      </c>
      <c r="AJ136" s="38">
        <v>648.4</v>
      </c>
      <c r="AK136" s="23">
        <v>5493.26</v>
      </c>
      <c r="AL136" s="6">
        <v>94.33</v>
      </c>
      <c r="AM136" s="38">
        <v>4750.53</v>
      </c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</row>
    <row r="137" spans="1:98" s="22" customFormat="1" ht="13.5">
      <c r="A137" s="16" t="s">
        <v>13</v>
      </c>
      <c r="B137" s="6">
        <v>2015</v>
      </c>
      <c r="C137" s="40">
        <v>10</v>
      </c>
      <c r="D137" s="5">
        <v>2020</v>
      </c>
      <c r="E137" s="5">
        <v>310</v>
      </c>
      <c r="F137" s="5">
        <v>50</v>
      </c>
      <c r="G137" s="5">
        <v>0</v>
      </c>
      <c r="H137" s="5">
        <v>0</v>
      </c>
      <c r="I137" s="5">
        <v>0</v>
      </c>
      <c r="J137" s="6">
        <v>0</v>
      </c>
      <c r="K137" s="38">
        <v>2380</v>
      </c>
      <c r="L137" s="5">
        <v>300</v>
      </c>
      <c r="M137" s="5">
        <v>207</v>
      </c>
      <c r="N137" s="18">
        <v>280</v>
      </c>
      <c r="O137" s="6">
        <v>565.95</v>
      </c>
      <c r="P137" s="18">
        <v>713.97</v>
      </c>
      <c r="Q137" s="18">
        <v>0</v>
      </c>
      <c r="R137" s="18">
        <v>0</v>
      </c>
      <c r="S137" s="18">
        <v>0</v>
      </c>
      <c r="T137" s="18">
        <v>940.34</v>
      </c>
      <c r="U137" s="18">
        <v>0</v>
      </c>
      <c r="V137" s="18">
        <v>0</v>
      </c>
      <c r="W137" s="23">
        <v>3007.26</v>
      </c>
      <c r="X137" s="18">
        <v>357</v>
      </c>
      <c r="Y137" s="18">
        <v>0</v>
      </c>
      <c r="Z137" s="18">
        <v>160</v>
      </c>
      <c r="AA137" s="6">
        <v>0</v>
      </c>
      <c r="AB137" s="6">
        <v>0</v>
      </c>
      <c r="AC137" s="6">
        <v>0</v>
      </c>
      <c r="AD137" s="6">
        <v>0</v>
      </c>
      <c r="AE137" s="6">
        <v>300</v>
      </c>
      <c r="AF137" s="6">
        <v>0</v>
      </c>
      <c r="AG137" s="6">
        <v>0</v>
      </c>
      <c r="AH137" s="6">
        <v>0</v>
      </c>
      <c r="AI137" s="6">
        <v>0</v>
      </c>
      <c r="AJ137" s="38">
        <v>817</v>
      </c>
      <c r="AK137" s="23">
        <v>5387.26</v>
      </c>
      <c r="AL137" s="6">
        <v>83.73</v>
      </c>
      <c r="AM137" s="38">
        <v>4486.53</v>
      </c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</row>
    <row r="138" spans="1:98" s="22" customFormat="1" ht="13.5">
      <c r="A138" s="16" t="s">
        <v>15</v>
      </c>
      <c r="B138" s="6">
        <v>2015</v>
      </c>
      <c r="C138" s="40">
        <v>10</v>
      </c>
      <c r="D138" s="5">
        <v>2020</v>
      </c>
      <c r="E138" s="5">
        <v>344.9</v>
      </c>
      <c r="F138" s="5">
        <v>80</v>
      </c>
      <c r="G138" s="5">
        <v>0</v>
      </c>
      <c r="H138" s="5">
        <v>0</v>
      </c>
      <c r="I138" s="5">
        <v>0</v>
      </c>
      <c r="J138" s="6">
        <v>0</v>
      </c>
      <c r="K138" s="38">
        <v>2444.9</v>
      </c>
      <c r="L138" s="5">
        <v>300</v>
      </c>
      <c r="M138" s="5">
        <v>207</v>
      </c>
      <c r="N138" s="18">
        <v>280</v>
      </c>
      <c r="O138" s="6">
        <v>565.95</v>
      </c>
      <c r="P138" s="18">
        <v>731.38</v>
      </c>
      <c r="Q138" s="18">
        <v>0</v>
      </c>
      <c r="R138" s="18">
        <v>0</v>
      </c>
      <c r="S138" s="18">
        <v>0</v>
      </c>
      <c r="T138" s="18">
        <v>940.34</v>
      </c>
      <c r="U138" s="18">
        <v>0</v>
      </c>
      <c r="V138" s="18">
        <v>0</v>
      </c>
      <c r="W138" s="23">
        <v>3024.67</v>
      </c>
      <c r="X138" s="18">
        <v>310.5</v>
      </c>
      <c r="Y138" s="18">
        <v>47.7</v>
      </c>
      <c r="Z138" s="18">
        <v>160</v>
      </c>
      <c r="AA138" s="6">
        <v>0</v>
      </c>
      <c r="AB138" s="6">
        <v>0</v>
      </c>
      <c r="AC138" s="6">
        <v>0</v>
      </c>
      <c r="AD138" s="6">
        <v>0</v>
      </c>
      <c r="AE138" s="6">
        <v>300</v>
      </c>
      <c r="AF138" s="6">
        <v>0</v>
      </c>
      <c r="AG138" s="6">
        <v>0</v>
      </c>
      <c r="AH138" s="6">
        <v>0</v>
      </c>
      <c r="AI138" s="6">
        <v>0</v>
      </c>
      <c r="AJ138" s="38">
        <v>818.2</v>
      </c>
      <c r="AK138" s="23">
        <v>5469.57</v>
      </c>
      <c r="AL138" s="6">
        <v>91.96</v>
      </c>
      <c r="AM138" s="38">
        <v>4559.41</v>
      </c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</row>
    <row r="139" spans="1:98" s="22" customFormat="1" ht="13.5">
      <c r="A139" s="16" t="s">
        <v>16</v>
      </c>
      <c r="B139" s="6">
        <v>2015</v>
      </c>
      <c r="C139" s="40">
        <v>10</v>
      </c>
      <c r="D139" s="5">
        <v>2020</v>
      </c>
      <c r="E139" s="5">
        <v>150</v>
      </c>
      <c r="F139" s="5">
        <v>0</v>
      </c>
      <c r="G139" s="5">
        <v>0</v>
      </c>
      <c r="H139" s="5">
        <v>0</v>
      </c>
      <c r="I139" s="5">
        <v>0</v>
      </c>
      <c r="J139" s="6">
        <v>0</v>
      </c>
      <c r="K139" s="38">
        <v>2170</v>
      </c>
      <c r="L139" s="5">
        <v>0</v>
      </c>
      <c r="M139" s="5">
        <v>90</v>
      </c>
      <c r="N139" s="18">
        <v>280</v>
      </c>
      <c r="O139" s="6">
        <v>174.14</v>
      </c>
      <c r="P139" s="18">
        <v>0</v>
      </c>
      <c r="Q139" s="18">
        <v>0</v>
      </c>
      <c r="R139" s="18">
        <v>0</v>
      </c>
      <c r="S139" s="18">
        <v>0</v>
      </c>
      <c r="T139" s="18">
        <v>417.93</v>
      </c>
      <c r="U139" s="18">
        <v>0</v>
      </c>
      <c r="V139" s="18">
        <v>0</v>
      </c>
      <c r="W139" s="23">
        <v>962.07</v>
      </c>
      <c r="X139" s="18">
        <v>304.5</v>
      </c>
      <c r="Y139" s="18">
        <v>0</v>
      </c>
      <c r="Z139" s="18">
        <v>149.33</v>
      </c>
      <c r="AA139" s="6">
        <v>0</v>
      </c>
      <c r="AB139" s="6">
        <v>0</v>
      </c>
      <c r="AC139" s="6">
        <v>0</v>
      </c>
      <c r="AD139" s="6">
        <v>0</v>
      </c>
      <c r="AE139" s="6">
        <v>0</v>
      </c>
      <c r="AF139" s="6">
        <v>0</v>
      </c>
      <c r="AG139" s="6">
        <v>0</v>
      </c>
      <c r="AH139" s="6">
        <v>0</v>
      </c>
      <c r="AI139" s="6">
        <v>0</v>
      </c>
      <c r="AJ139" s="38">
        <v>453.83</v>
      </c>
      <c r="AK139" s="23">
        <v>3132.07</v>
      </c>
      <c r="AL139" s="6">
        <v>0</v>
      </c>
      <c r="AM139" s="38">
        <v>2678.24</v>
      </c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</row>
    <row r="140" spans="1:98" s="22" customFormat="1" ht="13.5">
      <c r="A140" s="16" t="s">
        <v>13</v>
      </c>
      <c r="B140" s="6">
        <v>2015</v>
      </c>
      <c r="C140" s="40">
        <v>10</v>
      </c>
      <c r="D140" s="5">
        <v>2020</v>
      </c>
      <c r="E140" s="5">
        <v>130</v>
      </c>
      <c r="F140" s="5">
        <v>0</v>
      </c>
      <c r="G140" s="5">
        <v>0</v>
      </c>
      <c r="H140" s="5">
        <v>0</v>
      </c>
      <c r="I140" s="5">
        <v>0</v>
      </c>
      <c r="J140" s="6">
        <v>0</v>
      </c>
      <c r="K140" s="38">
        <v>2150</v>
      </c>
      <c r="L140" s="5">
        <v>0</v>
      </c>
      <c r="M140" s="5">
        <v>198</v>
      </c>
      <c r="N140" s="18">
        <v>280</v>
      </c>
      <c r="O140" s="6">
        <v>609.48</v>
      </c>
      <c r="P140" s="18">
        <v>365.69</v>
      </c>
      <c r="Q140" s="18">
        <v>200</v>
      </c>
      <c r="R140" s="18">
        <v>0</v>
      </c>
      <c r="S140" s="18">
        <v>0</v>
      </c>
      <c r="T140" s="18">
        <v>1126.09</v>
      </c>
      <c r="U140" s="18">
        <v>0</v>
      </c>
      <c r="V140" s="18">
        <v>0</v>
      </c>
      <c r="W140" s="23">
        <v>2779.26</v>
      </c>
      <c r="X140" s="18">
        <v>49</v>
      </c>
      <c r="Y140" s="18">
        <v>0</v>
      </c>
      <c r="Z140" s="18">
        <v>0</v>
      </c>
      <c r="AA140" s="6">
        <v>0</v>
      </c>
      <c r="AB140" s="6">
        <v>0</v>
      </c>
      <c r="AC140" s="6">
        <v>0</v>
      </c>
      <c r="AD140" s="6">
        <v>0</v>
      </c>
      <c r="AE140" s="6">
        <v>0</v>
      </c>
      <c r="AF140" s="6">
        <v>4.3</v>
      </c>
      <c r="AG140" s="6">
        <v>0</v>
      </c>
      <c r="AH140" s="6">
        <v>0</v>
      </c>
      <c r="AI140" s="6">
        <v>0</v>
      </c>
      <c r="AJ140" s="38">
        <v>53.3</v>
      </c>
      <c r="AK140" s="23">
        <v>4924.96</v>
      </c>
      <c r="AL140" s="6">
        <v>42.75</v>
      </c>
      <c r="AM140" s="38">
        <v>4833.21</v>
      </c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</row>
    <row r="141" spans="1:98" s="22" customFormat="1" ht="13.5">
      <c r="A141" s="16" t="s">
        <v>13</v>
      </c>
      <c r="B141" s="6">
        <v>2015</v>
      </c>
      <c r="C141" s="40">
        <v>10</v>
      </c>
      <c r="D141" s="5">
        <v>2020</v>
      </c>
      <c r="E141" s="5">
        <v>210</v>
      </c>
      <c r="F141" s="5">
        <v>0</v>
      </c>
      <c r="G141" s="5">
        <v>0</v>
      </c>
      <c r="H141" s="5">
        <v>0</v>
      </c>
      <c r="I141" s="5">
        <v>0</v>
      </c>
      <c r="J141" s="6">
        <v>0</v>
      </c>
      <c r="K141" s="38">
        <v>2230</v>
      </c>
      <c r="L141" s="5">
        <v>200</v>
      </c>
      <c r="M141" s="5">
        <v>0</v>
      </c>
      <c r="N141" s="18">
        <v>280</v>
      </c>
      <c r="O141" s="6">
        <v>478.88</v>
      </c>
      <c r="P141" s="18">
        <v>731.38</v>
      </c>
      <c r="Q141" s="18">
        <v>600</v>
      </c>
      <c r="R141" s="18">
        <v>0</v>
      </c>
      <c r="S141" s="18">
        <v>0</v>
      </c>
      <c r="T141" s="18">
        <v>940.34</v>
      </c>
      <c r="U141" s="18">
        <v>0</v>
      </c>
      <c r="V141" s="18">
        <v>0</v>
      </c>
      <c r="W141" s="23">
        <v>3230.6</v>
      </c>
      <c r="X141" s="18">
        <v>285</v>
      </c>
      <c r="Y141" s="18">
        <v>24.2</v>
      </c>
      <c r="Z141" s="18">
        <v>0</v>
      </c>
      <c r="AA141" s="6">
        <v>0</v>
      </c>
      <c r="AB141" s="6">
        <v>0</v>
      </c>
      <c r="AC141" s="6">
        <v>0</v>
      </c>
      <c r="AD141" s="6">
        <v>0</v>
      </c>
      <c r="AE141" s="6">
        <v>200</v>
      </c>
      <c r="AF141" s="6">
        <v>0</v>
      </c>
      <c r="AG141" s="6">
        <v>0</v>
      </c>
      <c r="AH141" s="6">
        <v>0</v>
      </c>
      <c r="AI141" s="6">
        <v>0</v>
      </c>
      <c r="AJ141" s="38">
        <v>509.2</v>
      </c>
      <c r="AK141" s="23">
        <v>5460.6</v>
      </c>
      <c r="AL141" s="6">
        <v>91.06</v>
      </c>
      <c r="AM141" s="38">
        <v>4860.34</v>
      </c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</row>
    <row r="142" spans="1:98" s="22" customFormat="1" ht="13.5">
      <c r="A142" s="16" t="s">
        <v>13</v>
      </c>
      <c r="B142" s="6">
        <v>2015</v>
      </c>
      <c r="C142" s="40">
        <v>10</v>
      </c>
      <c r="D142" s="5">
        <v>2020</v>
      </c>
      <c r="E142" s="5">
        <v>220</v>
      </c>
      <c r="F142" s="5">
        <v>50</v>
      </c>
      <c r="G142" s="5">
        <v>0</v>
      </c>
      <c r="H142" s="5">
        <v>0</v>
      </c>
      <c r="I142" s="5">
        <v>0</v>
      </c>
      <c r="J142" s="6">
        <v>0</v>
      </c>
      <c r="K142" s="38">
        <v>2290</v>
      </c>
      <c r="L142" s="5">
        <v>300</v>
      </c>
      <c r="M142" s="5">
        <v>189</v>
      </c>
      <c r="N142" s="18">
        <v>270.67</v>
      </c>
      <c r="O142" s="6">
        <v>478.88</v>
      </c>
      <c r="P142" s="18">
        <v>731.38</v>
      </c>
      <c r="Q142" s="18">
        <v>600</v>
      </c>
      <c r="R142" s="18">
        <v>0</v>
      </c>
      <c r="S142" s="18">
        <v>0</v>
      </c>
      <c r="T142" s="18">
        <v>940.34</v>
      </c>
      <c r="U142" s="18">
        <v>0</v>
      </c>
      <c r="V142" s="18">
        <v>0</v>
      </c>
      <c r="W142" s="23">
        <v>3510.27</v>
      </c>
      <c r="X142" s="18">
        <v>192</v>
      </c>
      <c r="Y142" s="18">
        <v>0</v>
      </c>
      <c r="Z142" s="18">
        <v>0</v>
      </c>
      <c r="AA142" s="6">
        <v>0</v>
      </c>
      <c r="AB142" s="6">
        <v>0</v>
      </c>
      <c r="AC142" s="6">
        <v>0</v>
      </c>
      <c r="AD142" s="6">
        <v>0</v>
      </c>
      <c r="AE142" s="6">
        <v>300</v>
      </c>
      <c r="AF142" s="6">
        <v>116.09</v>
      </c>
      <c r="AG142" s="6">
        <v>0</v>
      </c>
      <c r="AH142" s="6">
        <v>0</v>
      </c>
      <c r="AI142" s="6">
        <v>0</v>
      </c>
      <c r="AJ142" s="38">
        <v>608.09</v>
      </c>
      <c r="AK142" s="23">
        <v>5684.18</v>
      </c>
      <c r="AL142" s="6">
        <v>113.42</v>
      </c>
      <c r="AM142" s="38">
        <v>5078.76</v>
      </c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</row>
    <row r="143" spans="1:98" s="22" customFormat="1" ht="13.5">
      <c r="A143" s="16" t="s">
        <v>13</v>
      </c>
      <c r="B143" s="6">
        <v>2015</v>
      </c>
      <c r="C143" s="40">
        <v>10</v>
      </c>
      <c r="D143" s="5">
        <v>2020</v>
      </c>
      <c r="E143" s="5">
        <v>140</v>
      </c>
      <c r="F143" s="5">
        <v>0</v>
      </c>
      <c r="G143" s="5">
        <v>0</v>
      </c>
      <c r="H143" s="5">
        <v>0</v>
      </c>
      <c r="I143" s="5">
        <v>0</v>
      </c>
      <c r="J143" s="6">
        <v>0</v>
      </c>
      <c r="K143" s="38">
        <v>2160</v>
      </c>
      <c r="L143" s="5">
        <v>0</v>
      </c>
      <c r="M143" s="5">
        <v>180</v>
      </c>
      <c r="N143" s="18">
        <v>280</v>
      </c>
      <c r="O143" s="6">
        <v>565.95</v>
      </c>
      <c r="P143" s="18">
        <v>365.69</v>
      </c>
      <c r="Q143" s="18">
        <v>0</v>
      </c>
      <c r="R143" s="18">
        <v>0</v>
      </c>
      <c r="S143" s="18">
        <v>0</v>
      </c>
      <c r="T143" s="18">
        <v>1126.09</v>
      </c>
      <c r="U143" s="18">
        <v>0</v>
      </c>
      <c r="V143" s="18">
        <v>0</v>
      </c>
      <c r="W143" s="23">
        <v>2517.73</v>
      </c>
      <c r="X143" s="18">
        <v>440.5</v>
      </c>
      <c r="Y143" s="18">
        <v>36.6</v>
      </c>
      <c r="Z143" s="18">
        <v>160</v>
      </c>
      <c r="AA143" s="6">
        <v>0</v>
      </c>
      <c r="AB143" s="6">
        <v>0</v>
      </c>
      <c r="AC143" s="6">
        <v>0</v>
      </c>
      <c r="AD143" s="6">
        <v>106</v>
      </c>
      <c r="AE143" s="6">
        <v>0</v>
      </c>
      <c r="AF143" s="6">
        <v>11.61</v>
      </c>
      <c r="AG143" s="6">
        <v>0</v>
      </c>
      <c r="AH143" s="6">
        <v>0</v>
      </c>
      <c r="AI143" s="6">
        <v>0</v>
      </c>
      <c r="AJ143" s="38">
        <v>754.71</v>
      </c>
      <c r="AK143" s="23">
        <v>4560.12</v>
      </c>
      <c r="AL143" s="6">
        <v>31.8</v>
      </c>
      <c r="AM143" s="38">
        <v>3891.22</v>
      </c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</row>
    <row r="144" spans="1:98" s="22" customFormat="1" ht="13.5">
      <c r="A144" s="16" t="s">
        <v>13</v>
      </c>
      <c r="B144" s="6">
        <v>2015</v>
      </c>
      <c r="C144" s="40">
        <v>10</v>
      </c>
      <c r="D144" s="5">
        <v>2020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6">
        <v>0</v>
      </c>
      <c r="K144" s="38">
        <v>2190</v>
      </c>
      <c r="L144" s="5">
        <v>0</v>
      </c>
      <c r="M144" s="5">
        <v>189</v>
      </c>
      <c r="N144" s="18">
        <v>280</v>
      </c>
      <c r="O144" s="6">
        <v>565.95</v>
      </c>
      <c r="P144" s="18">
        <v>365.69</v>
      </c>
      <c r="Q144" s="18">
        <v>0</v>
      </c>
      <c r="R144" s="18">
        <v>0</v>
      </c>
      <c r="S144" s="18">
        <v>0</v>
      </c>
      <c r="T144" s="18">
        <v>940.34</v>
      </c>
      <c r="U144" s="18">
        <v>0</v>
      </c>
      <c r="V144" s="18">
        <v>0</v>
      </c>
      <c r="W144" s="23">
        <v>2340.98</v>
      </c>
      <c r="X144" s="18">
        <v>520</v>
      </c>
      <c r="Y144" s="18">
        <v>0</v>
      </c>
      <c r="Z144" s="18">
        <v>160</v>
      </c>
      <c r="AA144" s="6">
        <v>0</v>
      </c>
      <c r="AB144" s="6">
        <v>0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6">
        <v>0</v>
      </c>
      <c r="AJ144" s="38">
        <v>680</v>
      </c>
      <c r="AK144" s="23">
        <v>4530.98</v>
      </c>
      <c r="AL144" s="6">
        <v>30.93</v>
      </c>
      <c r="AM144" s="38">
        <v>3820.05</v>
      </c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</row>
    <row r="145" spans="1:98" s="22" customFormat="1" ht="13.5">
      <c r="A145" s="16" t="s">
        <v>13</v>
      </c>
      <c r="B145" s="6">
        <v>2015</v>
      </c>
      <c r="C145" s="40">
        <v>10</v>
      </c>
      <c r="D145" s="5">
        <v>2020</v>
      </c>
      <c r="E145" s="5">
        <v>110</v>
      </c>
      <c r="F145" s="5">
        <v>0</v>
      </c>
      <c r="G145" s="5">
        <v>0</v>
      </c>
      <c r="H145" s="5">
        <v>0</v>
      </c>
      <c r="I145" s="5">
        <v>0</v>
      </c>
      <c r="J145" s="6">
        <v>0</v>
      </c>
      <c r="K145" s="38">
        <v>2130</v>
      </c>
      <c r="L145" s="5">
        <v>300</v>
      </c>
      <c r="M145" s="5">
        <v>207</v>
      </c>
      <c r="N145" s="18">
        <v>280</v>
      </c>
      <c r="O145" s="6">
        <v>565.95</v>
      </c>
      <c r="P145" s="18">
        <v>731.38</v>
      </c>
      <c r="Q145" s="18">
        <v>200</v>
      </c>
      <c r="R145" s="18">
        <v>0</v>
      </c>
      <c r="S145" s="18">
        <v>0</v>
      </c>
      <c r="T145" s="18">
        <v>940.34</v>
      </c>
      <c r="U145" s="18">
        <v>0</v>
      </c>
      <c r="V145" s="18">
        <v>0</v>
      </c>
      <c r="W145" s="23">
        <v>3224.67</v>
      </c>
      <c r="X145" s="18">
        <v>341</v>
      </c>
      <c r="Y145" s="18">
        <v>12.4</v>
      </c>
      <c r="Z145" s="18">
        <v>160</v>
      </c>
      <c r="AA145" s="6">
        <v>0</v>
      </c>
      <c r="AB145" s="6">
        <v>0</v>
      </c>
      <c r="AC145" s="6">
        <v>0</v>
      </c>
      <c r="AD145" s="6">
        <v>0</v>
      </c>
      <c r="AE145" s="6">
        <v>300</v>
      </c>
      <c r="AF145" s="6">
        <v>0</v>
      </c>
      <c r="AG145" s="6">
        <v>0</v>
      </c>
      <c r="AH145" s="6">
        <v>20.09</v>
      </c>
      <c r="AI145" s="6">
        <v>0</v>
      </c>
      <c r="AJ145" s="38">
        <v>833.49</v>
      </c>
      <c r="AK145" s="23">
        <v>5354.67</v>
      </c>
      <c r="AL145" s="6">
        <v>80.47</v>
      </c>
      <c r="AM145" s="38">
        <v>4440.71</v>
      </c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</row>
    <row r="146" spans="1:98" s="22" customFormat="1" ht="13.5">
      <c r="A146" s="101" t="s">
        <v>23</v>
      </c>
      <c r="B146" s="6">
        <v>2015</v>
      </c>
      <c r="C146" s="40">
        <v>10</v>
      </c>
      <c r="D146" s="5">
        <v>2020</v>
      </c>
      <c r="E146" s="5">
        <v>350</v>
      </c>
      <c r="F146" s="5">
        <v>50</v>
      </c>
      <c r="G146" s="5">
        <v>0</v>
      </c>
      <c r="H146" s="5">
        <v>0</v>
      </c>
      <c r="I146" s="5">
        <v>0</v>
      </c>
      <c r="J146" s="6">
        <v>0</v>
      </c>
      <c r="K146" s="38">
        <v>2420</v>
      </c>
      <c r="L146" s="5">
        <v>300</v>
      </c>
      <c r="M146" s="5">
        <v>144</v>
      </c>
      <c r="N146" s="18">
        <v>280</v>
      </c>
      <c r="O146" s="6">
        <v>609.48</v>
      </c>
      <c r="P146" s="18">
        <v>713.97</v>
      </c>
      <c r="Q146" s="18">
        <v>0</v>
      </c>
      <c r="R146" s="18">
        <v>0</v>
      </c>
      <c r="S146" s="18">
        <v>0</v>
      </c>
      <c r="T146" s="18">
        <v>557.24</v>
      </c>
      <c r="U146" s="18">
        <v>0</v>
      </c>
      <c r="V146" s="18">
        <v>0</v>
      </c>
      <c r="W146" s="23">
        <v>2604.69</v>
      </c>
      <c r="X146" s="18">
        <v>90.5</v>
      </c>
      <c r="Y146" s="18">
        <v>4.4</v>
      </c>
      <c r="Z146" s="18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300</v>
      </c>
      <c r="AF146" s="6">
        <v>0</v>
      </c>
      <c r="AG146" s="6">
        <v>0</v>
      </c>
      <c r="AH146" s="6">
        <v>0</v>
      </c>
      <c r="AI146" s="6">
        <v>0</v>
      </c>
      <c r="AJ146" s="38">
        <v>394.9</v>
      </c>
      <c r="AK146" s="23">
        <v>5024.69</v>
      </c>
      <c r="AL146" s="6">
        <v>47.47</v>
      </c>
      <c r="AM146" s="38">
        <v>4582.32</v>
      </c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</row>
    <row r="147" spans="1:98" s="22" customFormat="1" ht="13.5">
      <c r="A147" s="16" t="s">
        <v>13</v>
      </c>
      <c r="B147" s="6">
        <v>2015</v>
      </c>
      <c r="C147" s="40">
        <v>10</v>
      </c>
      <c r="D147" s="5">
        <v>2020</v>
      </c>
      <c r="E147" s="5">
        <v>200</v>
      </c>
      <c r="F147" s="5">
        <v>0</v>
      </c>
      <c r="G147" s="5">
        <v>0</v>
      </c>
      <c r="H147" s="5">
        <v>0</v>
      </c>
      <c r="I147" s="5">
        <v>0</v>
      </c>
      <c r="J147" s="6">
        <v>0</v>
      </c>
      <c r="K147" s="38">
        <v>2220</v>
      </c>
      <c r="L147" s="5">
        <v>0</v>
      </c>
      <c r="M147" s="5">
        <v>45</v>
      </c>
      <c r="N147" s="18">
        <v>280</v>
      </c>
      <c r="O147" s="6">
        <v>644.31</v>
      </c>
      <c r="P147" s="18">
        <v>365.69</v>
      </c>
      <c r="Q147" s="18">
        <v>0</v>
      </c>
      <c r="R147" s="18">
        <v>0</v>
      </c>
      <c r="S147" s="18">
        <v>0</v>
      </c>
      <c r="T147" s="18">
        <v>1532.41</v>
      </c>
      <c r="U147" s="18">
        <v>0</v>
      </c>
      <c r="V147" s="18">
        <v>0</v>
      </c>
      <c r="W147" s="23">
        <v>2867.41</v>
      </c>
      <c r="X147" s="18">
        <v>276.5</v>
      </c>
      <c r="Y147" s="18">
        <v>7.7</v>
      </c>
      <c r="Z147" s="18">
        <v>160</v>
      </c>
      <c r="AA147" s="6">
        <v>0</v>
      </c>
      <c r="AB147" s="6">
        <v>0</v>
      </c>
      <c r="AC147" s="6">
        <v>0</v>
      </c>
      <c r="AD147" s="6">
        <v>0</v>
      </c>
      <c r="AE147" s="6">
        <v>0</v>
      </c>
      <c r="AF147" s="6">
        <v>0</v>
      </c>
      <c r="AG147" s="6">
        <v>0</v>
      </c>
      <c r="AH147" s="6">
        <v>0</v>
      </c>
      <c r="AI147" s="6">
        <v>0</v>
      </c>
      <c r="AJ147" s="38">
        <v>444.2</v>
      </c>
      <c r="AK147" s="23">
        <v>5087.41</v>
      </c>
      <c r="AL147" s="6">
        <v>53.74</v>
      </c>
      <c r="AM147" s="38">
        <v>4589.47</v>
      </c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</row>
    <row r="148" spans="1:98" s="22" customFormat="1" ht="13.5">
      <c r="A148" s="16" t="s">
        <v>13</v>
      </c>
      <c r="B148" s="6">
        <v>2015</v>
      </c>
      <c r="C148" s="40">
        <v>10</v>
      </c>
      <c r="D148" s="5">
        <v>2020</v>
      </c>
      <c r="E148" s="5">
        <v>220</v>
      </c>
      <c r="F148" s="5">
        <v>0</v>
      </c>
      <c r="G148" s="5">
        <v>0</v>
      </c>
      <c r="H148" s="5">
        <v>0</v>
      </c>
      <c r="I148" s="5">
        <v>0</v>
      </c>
      <c r="J148" s="6">
        <v>0</v>
      </c>
      <c r="K148" s="38">
        <v>2240</v>
      </c>
      <c r="L148" s="5">
        <v>200</v>
      </c>
      <c r="M148" s="5">
        <v>45</v>
      </c>
      <c r="N148" s="18">
        <v>270.67</v>
      </c>
      <c r="O148" s="6">
        <v>644.31</v>
      </c>
      <c r="P148" s="18">
        <v>278.62</v>
      </c>
      <c r="Q148" s="18">
        <v>0</v>
      </c>
      <c r="R148" s="18">
        <v>0</v>
      </c>
      <c r="S148" s="18">
        <v>0</v>
      </c>
      <c r="T148" s="18">
        <v>1137.7</v>
      </c>
      <c r="U148" s="18">
        <v>0</v>
      </c>
      <c r="V148" s="18">
        <v>0</v>
      </c>
      <c r="W148" s="23">
        <v>2576.3</v>
      </c>
      <c r="X148" s="18">
        <v>404.4</v>
      </c>
      <c r="Y148" s="18">
        <v>3</v>
      </c>
      <c r="Z148" s="18">
        <v>160</v>
      </c>
      <c r="AA148" s="6">
        <v>0</v>
      </c>
      <c r="AB148" s="6">
        <v>0</v>
      </c>
      <c r="AC148" s="6">
        <v>0</v>
      </c>
      <c r="AD148" s="6">
        <v>0</v>
      </c>
      <c r="AE148" s="6">
        <v>200</v>
      </c>
      <c r="AF148" s="6">
        <v>150.92</v>
      </c>
      <c r="AG148" s="6">
        <v>25</v>
      </c>
      <c r="AH148" s="6">
        <v>0</v>
      </c>
      <c r="AI148" s="6">
        <v>0</v>
      </c>
      <c r="AJ148" s="38">
        <v>943.32</v>
      </c>
      <c r="AK148" s="23">
        <v>4665.38</v>
      </c>
      <c r="AL148" s="6">
        <v>34.96</v>
      </c>
      <c r="AM148" s="38">
        <v>3838.02</v>
      </c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</row>
    <row r="149" spans="1:98" s="22" customFormat="1" ht="13.5">
      <c r="A149" s="16" t="s">
        <v>13</v>
      </c>
      <c r="B149" s="6">
        <v>2015</v>
      </c>
      <c r="C149" s="40">
        <v>10</v>
      </c>
      <c r="D149" s="5">
        <v>2020</v>
      </c>
      <c r="E149" s="5">
        <v>100</v>
      </c>
      <c r="F149" s="5">
        <v>0</v>
      </c>
      <c r="G149" s="5">
        <v>0</v>
      </c>
      <c r="H149" s="5">
        <v>0</v>
      </c>
      <c r="I149" s="5">
        <v>0</v>
      </c>
      <c r="J149" s="6">
        <v>0</v>
      </c>
      <c r="K149" s="38">
        <v>2120</v>
      </c>
      <c r="L149" s="5">
        <v>100</v>
      </c>
      <c r="M149" s="5">
        <v>36</v>
      </c>
      <c r="N149" s="18">
        <v>280</v>
      </c>
      <c r="O149" s="6">
        <v>548.53</v>
      </c>
      <c r="P149" s="18">
        <v>278.62</v>
      </c>
      <c r="Q149" s="18">
        <v>0</v>
      </c>
      <c r="R149" s="18">
        <v>0</v>
      </c>
      <c r="S149" s="18">
        <v>0</v>
      </c>
      <c r="T149" s="18">
        <v>1207.36</v>
      </c>
      <c r="U149" s="18">
        <v>0</v>
      </c>
      <c r="V149" s="18">
        <v>0</v>
      </c>
      <c r="W149" s="23">
        <v>2450.51</v>
      </c>
      <c r="X149" s="18">
        <v>380.5</v>
      </c>
      <c r="Y149" s="18">
        <v>9.3</v>
      </c>
      <c r="Z149" s="18">
        <v>160</v>
      </c>
      <c r="AA149" s="6">
        <v>0</v>
      </c>
      <c r="AB149" s="6">
        <v>0</v>
      </c>
      <c r="AC149" s="6">
        <v>0</v>
      </c>
      <c r="AD149" s="6">
        <v>212</v>
      </c>
      <c r="AE149" s="6">
        <v>100</v>
      </c>
      <c r="AF149" s="6">
        <v>0</v>
      </c>
      <c r="AG149" s="6">
        <v>0</v>
      </c>
      <c r="AH149" s="6">
        <v>0</v>
      </c>
      <c r="AI149" s="6">
        <v>0</v>
      </c>
      <c r="AJ149" s="38">
        <v>861.8</v>
      </c>
      <c r="AK149" s="23">
        <v>4358.51</v>
      </c>
      <c r="AL149" s="6">
        <v>25.76</v>
      </c>
      <c r="AM149" s="38">
        <v>3682.95</v>
      </c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</row>
    <row r="150" spans="1:98" s="22" customFormat="1" ht="13.5">
      <c r="A150" s="16" t="s">
        <v>13</v>
      </c>
      <c r="B150" s="6">
        <v>2015</v>
      </c>
      <c r="C150" s="40">
        <v>10</v>
      </c>
      <c r="D150" s="5">
        <v>2020</v>
      </c>
      <c r="E150" s="5">
        <v>300</v>
      </c>
      <c r="F150" s="5">
        <v>150</v>
      </c>
      <c r="G150" s="5">
        <v>0</v>
      </c>
      <c r="H150" s="5">
        <v>0</v>
      </c>
      <c r="I150" s="5">
        <v>0</v>
      </c>
      <c r="J150" s="6">
        <v>0</v>
      </c>
      <c r="K150" s="38">
        <v>2470</v>
      </c>
      <c r="L150" s="5">
        <v>200</v>
      </c>
      <c r="M150" s="5">
        <v>27</v>
      </c>
      <c r="N150" s="18">
        <v>280</v>
      </c>
      <c r="O150" s="6">
        <v>592.07</v>
      </c>
      <c r="P150" s="18">
        <v>0</v>
      </c>
      <c r="Q150" s="18">
        <v>0</v>
      </c>
      <c r="R150" s="18">
        <v>0</v>
      </c>
      <c r="S150" s="18">
        <v>0</v>
      </c>
      <c r="T150" s="18">
        <v>220.57</v>
      </c>
      <c r="U150" s="18">
        <v>0</v>
      </c>
      <c r="V150" s="18">
        <v>0</v>
      </c>
      <c r="W150" s="23">
        <v>1319.64</v>
      </c>
      <c r="X150" s="18">
        <v>320</v>
      </c>
      <c r="Y150" s="18">
        <v>3.8</v>
      </c>
      <c r="Z150" s="18">
        <v>160</v>
      </c>
      <c r="AA150" s="6">
        <v>0</v>
      </c>
      <c r="AB150" s="6">
        <v>0</v>
      </c>
      <c r="AC150" s="6">
        <v>0</v>
      </c>
      <c r="AD150" s="6">
        <v>116</v>
      </c>
      <c r="AE150" s="6">
        <v>200</v>
      </c>
      <c r="AF150" s="6">
        <v>0</v>
      </c>
      <c r="AG150" s="6">
        <v>0</v>
      </c>
      <c r="AH150" s="6">
        <v>0</v>
      </c>
      <c r="AI150" s="6">
        <v>0</v>
      </c>
      <c r="AJ150" s="38">
        <v>799.8</v>
      </c>
      <c r="AK150" s="23">
        <v>3673.64</v>
      </c>
      <c r="AL150" s="6">
        <v>5.21</v>
      </c>
      <c r="AM150" s="38">
        <v>2984.63</v>
      </c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</row>
    <row r="151" spans="1:98" s="22" customFormat="1" ht="13.5">
      <c r="A151" s="16" t="s">
        <v>16</v>
      </c>
      <c r="B151" s="6">
        <v>2015</v>
      </c>
      <c r="C151" s="40">
        <v>10</v>
      </c>
      <c r="D151" s="5">
        <v>2020</v>
      </c>
      <c r="E151" s="5">
        <v>150</v>
      </c>
      <c r="F151" s="5">
        <v>0</v>
      </c>
      <c r="G151" s="5">
        <v>0</v>
      </c>
      <c r="H151" s="5">
        <v>0</v>
      </c>
      <c r="I151" s="5">
        <v>0</v>
      </c>
      <c r="J151" s="6">
        <v>0</v>
      </c>
      <c r="K151" s="38">
        <v>2170</v>
      </c>
      <c r="L151" s="5">
        <v>0</v>
      </c>
      <c r="M151" s="5">
        <v>153</v>
      </c>
      <c r="N151" s="18">
        <v>270.67</v>
      </c>
      <c r="O151" s="6">
        <v>574.66</v>
      </c>
      <c r="P151" s="18">
        <v>296.03</v>
      </c>
      <c r="Q151" s="18">
        <v>0</v>
      </c>
      <c r="R151" s="18">
        <v>0</v>
      </c>
      <c r="S151" s="18">
        <v>0</v>
      </c>
      <c r="T151" s="18">
        <v>1242.18</v>
      </c>
      <c r="U151" s="18">
        <v>0</v>
      </c>
      <c r="V151" s="18">
        <v>0</v>
      </c>
      <c r="W151" s="23">
        <v>2536.54</v>
      </c>
      <c r="X151" s="18">
        <v>284.5</v>
      </c>
      <c r="Y151" s="18">
        <v>0</v>
      </c>
      <c r="Z151" s="18">
        <v>160</v>
      </c>
      <c r="AA151" s="6">
        <v>0</v>
      </c>
      <c r="AB151" s="6">
        <v>0</v>
      </c>
      <c r="AC151" s="6">
        <v>0</v>
      </c>
      <c r="AD151" s="6">
        <v>0</v>
      </c>
      <c r="AE151" s="6">
        <v>0</v>
      </c>
      <c r="AF151" s="6">
        <v>92.87</v>
      </c>
      <c r="AG151" s="6">
        <v>0</v>
      </c>
      <c r="AH151" s="6">
        <v>0</v>
      </c>
      <c r="AI151" s="6">
        <v>0</v>
      </c>
      <c r="AJ151" s="38">
        <v>537.37</v>
      </c>
      <c r="AK151" s="23">
        <v>4613.67</v>
      </c>
      <c r="AL151" s="6">
        <v>33.41</v>
      </c>
      <c r="AM151" s="38">
        <v>4135.76</v>
      </c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</row>
    <row r="152" spans="1:98" s="22" customFormat="1" ht="13.5">
      <c r="A152" s="16" t="s">
        <v>13</v>
      </c>
      <c r="B152" s="6">
        <v>2015</v>
      </c>
      <c r="C152" s="40">
        <v>10</v>
      </c>
      <c r="D152" s="5">
        <v>2020</v>
      </c>
      <c r="E152" s="5">
        <v>150</v>
      </c>
      <c r="F152" s="5">
        <v>0</v>
      </c>
      <c r="G152" s="5">
        <v>0</v>
      </c>
      <c r="H152" s="5">
        <v>0</v>
      </c>
      <c r="I152" s="5">
        <v>0</v>
      </c>
      <c r="J152" s="6">
        <v>0</v>
      </c>
      <c r="K152" s="38">
        <v>2170</v>
      </c>
      <c r="L152" s="5">
        <v>0</v>
      </c>
      <c r="M152" s="5">
        <v>45</v>
      </c>
      <c r="N152" s="18">
        <v>214.67</v>
      </c>
      <c r="O152" s="6">
        <v>148.02</v>
      </c>
      <c r="P152" s="18">
        <v>365.69</v>
      </c>
      <c r="Q152" s="18">
        <v>0</v>
      </c>
      <c r="R152" s="18">
        <v>0</v>
      </c>
      <c r="S152" s="18">
        <v>0</v>
      </c>
      <c r="T152" s="18">
        <v>429.54</v>
      </c>
      <c r="U152" s="18">
        <v>0</v>
      </c>
      <c r="V152" s="18">
        <v>0</v>
      </c>
      <c r="W152" s="23">
        <v>1202.92</v>
      </c>
      <c r="X152" s="18">
        <v>222.5</v>
      </c>
      <c r="Y152" s="18">
        <v>0</v>
      </c>
      <c r="Z152" s="18">
        <v>160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928.74</v>
      </c>
      <c r="AG152" s="6">
        <v>0</v>
      </c>
      <c r="AH152" s="6">
        <v>0</v>
      </c>
      <c r="AI152" s="6">
        <v>0</v>
      </c>
      <c r="AJ152" s="38">
        <v>1311.24</v>
      </c>
      <c r="AK152" s="23">
        <v>2444.18</v>
      </c>
      <c r="AL152" s="6">
        <v>0</v>
      </c>
      <c r="AM152" s="38">
        <v>2061.68</v>
      </c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</row>
    <row r="153" spans="1:98" s="22" customFormat="1" ht="13.5">
      <c r="A153" s="16" t="s">
        <v>13</v>
      </c>
      <c r="B153" s="6">
        <v>2015</v>
      </c>
      <c r="C153" s="40">
        <v>10</v>
      </c>
      <c r="D153" s="5">
        <v>2020</v>
      </c>
      <c r="E153" s="5">
        <v>100</v>
      </c>
      <c r="F153" s="5">
        <v>0</v>
      </c>
      <c r="G153" s="5">
        <v>0</v>
      </c>
      <c r="H153" s="5">
        <v>0</v>
      </c>
      <c r="I153" s="5">
        <v>0</v>
      </c>
      <c r="J153" s="6">
        <v>0</v>
      </c>
      <c r="K153" s="38">
        <v>2120</v>
      </c>
      <c r="L153" s="5">
        <v>0</v>
      </c>
      <c r="M153" s="5">
        <v>18</v>
      </c>
      <c r="N153" s="18">
        <v>270.67</v>
      </c>
      <c r="O153" s="6">
        <v>426.64</v>
      </c>
      <c r="P153" s="18">
        <v>0</v>
      </c>
      <c r="Q153" s="18">
        <v>0</v>
      </c>
      <c r="R153" s="18">
        <v>0</v>
      </c>
      <c r="S153" s="18">
        <v>0</v>
      </c>
      <c r="T153" s="18">
        <v>1056.44</v>
      </c>
      <c r="U153" s="18">
        <v>0</v>
      </c>
      <c r="V153" s="18">
        <v>0</v>
      </c>
      <c r="W153" s="23">
        <v>1771.75</v>
      </c>
      <c r="X153" s="18">
        <v>439</v>
      </c>
      <c r="Y153" s="18">
        <v>159.3</v>
      </c>
      <c r="Z153" s="18">
        <v>160</v>
      </c>
      <c r="AA153" s="6">
        <v>0</v>
      </c>
      <c r="AB153" s="6">
        <v>0</v>
      </c>
      <c r="AC153" s="6">
        <v>0</v>
      </c>
      <c r="AD153" s="6">
        <v>106</v>
      </c>
      <c r="AE153" s="6">
        <v>0</v>
      </c>
      <c r="AF153" s="6">
        <v>92.87</v>
      </c>
      <c r="AG153" s="6">
        <v>0</v>
      </c>
      <c r="AH153" s="6">
        <v>0</v>
      </c>
      <c r="AI153" s="6">
        <v>0</v>
      </c>
      <c r="AJ153" s="38">
        <v>957.17</v>
      </c>
      <c r="AK153" s="23">
        <v>3692.88</v>
      </c>
      <c r="AL153" s="6">
        <v>5.79</v>
      </c>
      <c r="AM153" s="38">
        <v>2928.79</v>
      </c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</row>
    <row r="154" spans="1:98" s="22" customFormat="1" ht="13.5">
      <c r="A154" s="16" t="s">
        <v>13</v>
      </c>
      <c r="B154" s="6">
        <v>2015</v>
      </c>
      <c r="C154" s="40">
        <v>10</v>
      </c>
      <c r="D154" s="5">
        <v>2020</v>
      </c>
      <c r="E154" s="5">
        <v>250</v>
      </c>
      <c r="F154" s="5">
        <v>0</v>
      </c>
      <c r="G154" s="5">
        <v>0</v>
      </c>
      <c r="H154" s="5">
        <v>0</v>
      </c>
      <c r="I154" s="5">
        <v>0</v>
      </c>
      <c r="J154" s="6">
        <v>0</v>
      </c>
      <c r="K154" s="38">
        <v>2270</v>
      </c>
      <c r="L154" s="5">
        <v>300</v>
      </c>
      <c r="M154" s="5">
        <v>45</v>
      </c>
      <c r="N154" s="18">
        <v>280</v>
      </c>
      <c r="O154" s="6">
        <v>644.31</v>
      </c>
      <c r="P154" s="18">
        <v>278.62</v>
      </c>
      <c r="Q154" s="18">
        <v>0</v>
      </c>
      <c r="R154" s="18">
        <v>0</v>
      </c>
      <c r="S154" s="18">
        <v>0</v>
      </c>
      <c r="T154" s="18">
        <v>789.43</v>
      </c>
      <c r="U154" s="18">
        <v>0</v>
      </c>
      <c r="V154" s="18">
        <v>0</v>
      </c>
      <c r="W154" s="23">
        <v>2337.36</v>
      </c>
      <c r="X154" s="18">
        <v>393</v>
      </c>
      <c r="Y154" s="18">
        <v>4</v>
      </c>
      <c r="Z154" s="18">
        <v>0</v>
      </c>
      <c r="AA154" s="6">
        <v>0</v>
      </c>
      <c r="AB154" s="6">
        <v>0</v>
      </c>
      <c r="AC154" s="6">
        <v>0</v>
      </c>
      <c r="AD154" s="6">
        <v>0</v>
      </c>
      <c r="AE154" s="6">
        <v>300</v>
      </c>
      <c r="AF154" s="6">
        <v>0</v>
      </c>
      <c r="AG154" s="6">
        <v>0</v>
      </c>
      <c r="AH154" s="6">
        <v>0</v>
      </c>
      <c r="AI154" s="6">
        <v>0</v>
      </c>
      <c r="AJ154" s="38">
        <v>697</v>
      </c>
      <c r="AK154" s="23">
        <v>4607.36</v>
      </c>
      <c r="AL154" s="6">
        <v>33.22</v>
      </c>
      <c r="AM154" s="38">
        <v>3877.14</v>
      </c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</row>
    <row r="155" spans="1:98" s="22" customFormat="1" ht="13.5">
      <c r="A155" s="16" t="s">
        <v>13</v>
      </c>
      <c r="B155" s="6">
        <v>2015</v>
      </c>
      <c r="C155" s="40">
        <v>10</v>
      </c>
      <c r="D155" s="5">
        <v>2020</v>
      </c>
      <c r="E155" s="5">
        <v>150</v>
      </c>
      <c r="F155" s="5">
        <v>0</v>
      </c>
      <c r="G155" s="5">
        <v>0</v>
      </c>
      <c r="H155" s="5">
        <v>0</v>
      </c>
      <c r="I155" s="5">
        <v>0</v>
      </c>
      <c r="J155" s="6">
        <v>0</v>
      </c>
      <c r="K155" s="38">
        <v>2170</v>
      </c>
      <c r="L155" s="5">
        <v>0</v>
      </c>
      <c r="M155" s="5">
        <v>27</v>
      </c>
      <c r="N155" s="18">
        <v>233.33</v>
      </c>
      <c r="O155" s="6">
        <v>174.14</v>
      </c>
      <c r="P155" s="18">
        <v>0</v>
      </c>
      <c r="Q155" s="18">
        <v>0</v>
      </c>
      <c r="R155" s="18">
        <v>0</v>
      </c>
      <c r="S155" s="18">
        <v>0</v>
      </c>
      <c r="T155" s="18">
        <v>870.69</v>
      </c>
      <c r="U155" s="18">
        <v>0</v>
      </c>
      <c r="V155" s="18">
        <v>0</v>
      </c>
      <c r="W155" s="23">
        <v>1305.16</v>
      </c>
      <c r="X155" s="18">
        <v>287.5</v>
      </c>
      <c r="Y155" s="18">
        <v>0</v>
      </c>
      <c r="Z155" s="18">
        <v>160</v>
      </c>
      <c r="AA155" s="6">
        <v>0</v>
      </c>
      <c r="AB155" s="6">
        <v>0</v>
      </c>
      <c r="AC155" s="6">
        <v>0</v>
      </c>
      <c r="AD155" s="6">
        <v>0</v>
      </c>
      <c r="AE155" s="6">
        <v>0</v>
      </c>
      <c r="AF155" s="6">
        <v>539.83</v>
      </c>
      <c r="AG155" s="6">
        <v>0</v>
      </c>
      <c r="AH155" s="6">
        <v>0</v>
      </c>
      <c r="AI155" s="6">
        <v>0</v>
      </c>
      <c r="AJ155" s="38">
        <v>987.33</v>
      </c>
      <c r="AK155" s="23">
        <v>2935.33</v>
      </c>
      <c r="AL155" s="6">
        <v>0</v>
      </c>
      <c r="AM155" s="38">
        <v>2487.83</v>
      </c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</row>
    <row r="156" spans="1:98" s="22" customFormat="1" ht="13.5">
      <c r="A156" s="16" t="s">
        <v>13</v>
      </c>
      <c r="B156" s="6">
        <v>2015</v>
      </c>
      <c r="C156" s="40">
        <v>10</v>
      </c>
      <c r="D156" s="5">
        <v>2020</v>
      </c>
      <c r="E156" s="5">
        <v>130</v>
      </c>
      <c r="F156" s="5">
        <v>0</v>
      </c>
      <c r="G156" s="5">
        <v>0</v>
      </c>
      <c r="H156" s="5">
        <v>0</v>
      </c>
      <c r="I156" s="5">
        <v>0</v>
      </c>
      <c r="J156" s="6">
        <v>0</v>
      </c>
      <c r="K156" s="38">
        <v>2150</v>
      </c>
      <c r="L156" s="5">
        <v>0</v>
      </c>
      <c r="M156" s="5">
        <v>45</v>
      </c>
      <c r="N156" s="18">
        <v>270.67</v>
      </c>
      <c r="O156" s="6">
        <v>600.78</v>
      </c>
      <c r="P156" s="18">
        <v>365.69</v>
      </c>
      <c r="Q156" s="18">
        <v>0</v>
      </c>
      <c r="R156" s="18">
        <v>0</v>
      </c>
      <c r="S156" s="18">
        <v>0</v>
      </c>
      <c r="T156" s="18">
        <v>1335.06</v>
      </c>
      <c r="U156" s="18">
        <v>0</v>
      </c>
      <c r="V156" s="18">
        <v>0</v>
      </c>
      <c r="W156" s="23">
        <v>2617.2</v>
      </c>
      <c r="X156" s="18">
        <v>208.8</v>
      </c>
      <c r="Y156" s="18">
        <v>0</v>
      </c>
      <c r="Z156" s="18">
        <v>160</v>
      </c>
      <c r="AA156" s="6">
        <v>0</v>
      </c>
      <c r="AB156" s="6">
        <v>0</v>
      </c>
      <c r="AC156" s="6">
        <v>0</v>
      </c>
      <c r="AD156" s="6">
        <v>0</v>
      </c>
      <c r="AE156" s="6">
        <v>0</v>
      </c>
      <c r="AF156" s="6">
        <v>92.87</v>
      </c>
      <c r="AG156" s="6">
        <v>0</v>
      </c>
      <c r="AH156" s="6">
        <v>0</v>
      </c>
      <c r="AI156" s="6">
        <v>0</v>
      </c>
      <c r="AJ156" s="38">
        <v>461.67</v>
      </c>
      <c r="AK156" s="23">
        <v>4674.33</v>
      </c>
      <c r="AL156" s="6">
        <v>35.23</v>
      </c>
      <c r="AM156" s="38">
        <v>4270.3</v>
      </c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</row>
    <row r="157" spans="1:98" s="22" customFormat="1" ht="13.5">
      <c r="A157" s="16" t="s">
        <v>13</v>
      </c>
      <c r="B157" s="6">
        <v>2015</v>
      </c>
      <c r="C157" s="40">
        <v>10</v>
      </c>
      <c r="D157" s="5">
        <v>2020</v>
      </c>
      <c r="E157" s="5">
        <v>180</v>
      </c>
      <c r="F157" s="5">
        <v>100</v>
      </c>
      <c r="G157" s="5">
        <v>0</v>
      </c>
      <c r="H157" s="5">
        <v>0</v>
      </c>
      <c r="I157" s="5">
        <v>0</v>
      </c>
      <c r="J157" s="6">
        <v>0</v>
      </c>
      <c r="K157" s="38">
        <v>2300</v>
      </c>
      <c r="L157" s="5">
        <v>300</v>
      </c>
      <c r="M157" s="5">
        <v>45</v>
      </c>
      <c r="N157" s="18">
        <v>270.67</v>
      </c>
      <c r="O157" s="6">
        <v>565.95</v>
      </c>
      <c r="P157" s="18">
        <v>731.38</v>
      </c>
      <c r="Q157" s="18">
        <v>0</v>
      </c>
      <c r="R157" s="18">
        <v>0</v>
      </c>
      <c r="S157" s="18">
        <v>0</v>
      </c>
      <c r="T157" s="18">
        <v>951.95</v>
      </c>
      <c r="U157" s="18">
        <v>0</v>
      </c>
      <c r="V157" s="18">
        <v>0</v>
      </c>
      <c r="W157" s="23">
        <v>2864.95</v>
      </c>
      <c r="X157" s="18">
        <v>341.8</v>
      </c>
      <c r="Y157" s="18">
        <v>39.5</v>
      </c>
      <c r="Z157" s="18">
        <v>160</v>
      </c>
      <c r="AA157" s="6">
        <v>0</v>
      </c>
      <c r="AB157" s="6">
        <v>0</v>
      </c>
      <c r="AC157" s="6">
        <v>0</v>
      </c>
      <c r="AD157" s="6">
        <v>0</v>
      </c>
      <c r="AE157" s="6">
        <v>300</v>
      </c>
      <c r="AF157" s="6">
        <v>104.48</v>
      </c>
      <c r="AG157" s="6">
        <v>0</v>
      </c>
      <c r="AH157" s="6">
        <v>0</v>
      </c>
      <c r="AI157" s="6">
        <v>0</v>
      </c>
      <c r="AJ157" s="38">
        <v>945.78</v>
      </c>
      <c r="AK157" s="23">
        <v>5060.47</v>
      </c>
      <c r="AL157" s="6">
        <v>51.05</v>
      </c>
      <c r="AM157" s="38">
        <v>4168.12</v>
      </c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</row>
    <row r="158" spans="1:98" s="22" customFormat="1" ht="13.5">
      <c r="A158" s="101" t="s">
        <v>23</v>
      </c>
      <c r="B158" s="100" t="s">
        <v>1</v>
      </c>
      <c r="C158" s="103" t="s">
        <v>1</v>
      </c>
      <c r="D158" s="5">
        <v>2020</v>
      </c>
      <c r="E158" s="5">
        <v>150</v>
      </c>
      <c r="F158" s="5">
        <v>0</v>
      </c>
      <c r="G158" s="5">
        <v>0</v>
      </c>
      <c r="H158" s="5">
        <v>0</v>
      </c>
      <c r="I158" s="5">
        <v>0</v>
      </c>
      <c r="J158" s="6">
        <v>0</v>
      </c>
      <c r="K158" s="38">
        <v>2170</v>
      </c>
      <c r="L158" s="5">
        <v>0</v>
      </c>
      <c r="M158" s="5">
        <v>36</v>
      </c>
      <c r="N158" s="18">
        <v>280</v>
      </c>
      <c r="O158" s="6">
        <v>548.53</v>
      </c>
      <c r="P158" s="18">
        <v>278.62</v>
      </c>
      <c r="Q158" s="18">
        <v>0</v>
      </c>
      <c r="R158" s="18">
        <v>0</v>
      </c>
      <c r="S158" s="18">
        <v>0</v>
      </c>
      <c r="T158" s="18">
        <v>1184.14</v>
      </c>
      <c r="U158" s="18">
        <v>0</v>
      </c>
      <c r="V158" s="18">
        <v>0</v>
      </c>
      <c r="W158" s="23">
        <v>327.29</v>
      </c>
      <c r="X158" s="18">
        <v>290.5</v>
      </c>
      <c r="Y158" s="18">
        <v>0</v>
      </c>
      <c r="Z158" s="18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38">
        <v>290.5</v>
      </c>
      <c r="AK158" s="23">
        <v>4497.29</v>
      </c>
      <c r="AL158" s="6">
        <v>29.92</v>
      </c>
      <c r="AM158" s="38">
        <v>4176.87</v>
      </c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</row>
    <row r="159" spans="1:98" s="22" customFormat="1" ht="13.5">
      <c r="A159" s="16" t="s">
        <v>13</v>
      </c>
      <c r="B159" s="6">
        <v>2015</v>
      </c>
      <c r="C159" s="40">
        <v>10</v>
      </c>
      <c r="D159" s="5">
        <v>2020</v>
      </c>
      <c r="E159" s="5">
        <v>180</v>
      </c>
      <c r="F159" s="5">
        <v>0</v>
      </c>
      <c r="G159" s="5">
        <v>0</v>
      </c>
      <c r="H159" s="5">
        <v>0</v>
      </c>
      <c r="I159" s="5">
        <v>0</v>
      </c>
      <c r="J159" s="6">
        <v>0</v>
      </c>
      <c r="K159" s="38">
        <v>2200</v>
      </c>
      <c r="L159" s="5">
        <v>300</v>
      </c>
      <c r="M159" s="5">
        <v>45</v>
      </c>
      <c r="N159" s="18">
        <v>280</v>
      </c>
      <c r="O159" s="6">
        <v>661.72</v>
      </c>
      <c r="P159" s="18">
        <v>731.38</v>
      </c>
      <c r="Q159" s="18">
        <v>0</v>
      </c>
      <c r="R159" s="18">
        <v>40</v>
      </c>
      <c r="S159" s="18">
        <v>0</v>
      </c>
      <c r="T159" s="18">
        <v>1218.97</v>
      </c>
      <c r="U159" s="18">
        <v>0</v>
      </c>
      <c r="V159" s="18">
        <v>0</v>
      </c>
      <c r="W159" s="23">
        <v>3277.07</v>
      </c>
      <c r="X159" s="18">
        <v>226.5</v>
      </c>
      <c r="Y159" s="18">
        <v>65.4</v>
      </c>
      <c r="Z159" s="18">
        <v>160</v>
      </c>
      <c r="AA159" s="6">
        <v>0</v>
      </c>
      <c r="AB159" s="6">
        <v>0</v>
      </c>
      <c r="AC159" s="6">
        <v>0</v>
      </c>
      <c r="AD159" s="6">
        <v>0</v>
      </c>
      <c r="AE159" s="6">
        <v>300</v>
      </c>
      <c r="AF159" s="6">
        <v>0</v>
      </c>
      <c r="AG159" s="6">
        <v>0</v>
      </c>
      <c r="AH159" s="6">
        <v>0</v>
      </c>
      <c r="AI159" s="6">
        <v>0</v>
      </c>
      <c r="AJ159" s="38">
        <v>751.9</v>
      </c>
      <c r="AK159" s="23">
        <v>5477.07</v>
      </c>
      <c r="AL159" s="6">
        <v>92.71</v>
      </c>
      <c r="AM159" s="38">
        <v>4632.46</v>
      </c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</row>
    <row r="160" spans="1:98" s="22" customFormat="1" ht="13.5">
      <c r="A160" s="101" t="s">
        <v>23</v>
      </c>
      <c r="B160" s="6">
        <v>2015</v>
      </c>
      <c r="C160" s="40">
        <v>10</v>
      </c>
      <c r="D160" s="5">
        <v>2020</v>
      </c>
      <c r="E160" s="5">
        <v>380</v>
      </c>
      <c r="F160" s="5">
        <v>124</v>
      </c>
      <c r="G160" s="5">
        <v>0</v>
      </c>
      <c r="H160" s="5">
        <v>0</v>
      </c>
      <c r="I160" s="5">
        <v>0</v>
      </c>
      <c r="J160" s="6">
        <v>0</v>
      </c>
      <c r="K160" s="38">
        <v>2524</v>
      </c>
      <c r="L160" s="5">
        <v>300</v>
      </c>
      <c r="M160" s="5">
        <v>36</v>
      </c>
      <c r="N160" s="18">
        <v>214.67</v>
      </c>
      <c r="O160" s="6">
        <v>417.93</v>
      </c>
      <c r="P160" s="18">
        <v>278.62</v>
      </c>
      <c r="Q160" s="18">
        <v>0</v>
      </c>
      <c r="R160" s="18">
        <v>0</v>
      </c>
      <c r="S160" s="18">
        <v>0</v>
      </c>
      <c r="T160" s="18">
        <v>499.2</v>
      </c>
      <c r="U160" s="18">
        <v>0</v>
      </c>
      <c r="V160" s="18">
        <v>0</v>
      </c>
      <c r="W160" s="23">
        <v>1746.42</v>
      </c>
      <c r="X160" s="18">
        <v>284</v>
      </c>
      <c r="Y160" s="18">
        <v>0.9</v>
      </c>
      <c r="Z160" s="18">
        <v>160</v>
      </c>
      <c r="AA160" s="6">
        <v>0</v>
      </c>
      <c r="AB160" s="6">
        <v>0</v>
      </c>
      <c r="AC160" s="6">
        <v>18.57</v>
      </c>
      <c r="AD160" s="6">
        <v>0</v>
      </c>
      <c r="AE160" s="6">
        <v>300</v>
      </c>
      <c r="AF160" s="6">
        <v>609.48</v>
      </c>
      <c r="AG160" s="6">
        <v>0</v>
      </c>
      <c r="AH160" s="6">
        <v>0</v>
      </c>
      <c r="AI160" s="6">
        <v>0</v>
      </c>
      <c r="AJ160" s="38">
        <v>1372.95</v>
      </c>
      <c r="AK160" s="23">
        <v>3642.37</v>
      </c>
      <c r="AL160" s="6">
        <v>4.27</v>
      </c>
      <c r="AM160" s="38">
        <v>2893.2</v>
      </c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</row>
    <row r="161" spans="1:98" s="22" customFormat="1" ht="13.5">
      <c r="A161" s="16" t="s">
        <v>13</v>
      </c>
      <c r="B161" s="6">
        <v>2015</v>
      </c>
      <c r="C161" s="40">
        <v>10</v>
      </c>
      <c r="D161" s="5">
        <v>2020</v>
      </c>
      <c r="E161" s="5">
        <v>300</v>
      </c>
      <c r="F161" s="5">
        <v>0</v>
      </c>
      <c r="G161" s="5">
        <v>0</v>
      </c>
      <c r="H161" s="5">
        <v>0</v>
      </c>
      <c r="I161" s="5">
        <v>0</v>
      </c>
      <c r="J161" s="6">
        <v>0</v>
      </c>
      <c r="K161" s="38">
        <v>2320</v>
      </c>
      <c r="L161" s="5">
        <v>300</v>
      </c>
      <c r="M161" s="5">
        <v>45</v>
      </c>
      <c r="N161" s="18">
        <v>280</v>
      </c>
      <c r="O161" s="6">
        <v>679.14</v>
      </c>
      <c r="P161" s="18">
        <v>731.38</v>
      </c>
      <c r="Q161" s="18">
        <v>0</v>
      </c>
      <c r="R161" s="18">
        <v>0</v>
      </c>
      <c r="S161" s="18">
        <v>0</v>
      </c>
      <c r="T161" s="18">
        <v>1218.97</v>
      </c>
      <c r="U161" s="18">
        <v>0</v>
      </c>
      <c r="V161" s="18">
        <v>0</v>
      </c>
      <c r="W161" s="23">
        <v>3254.49</v>
      </c>
      <c r="X161" s="18">
        <v>215.8</v>
      </c>
      <c r="Y161" s="18">
        <v>7.6</v>
      </c>
      <c r="Z161" s="18">
        <v>160</v>
      </c>
      <c r="AA161" s="6">
        <v>0</v>
      </c>
      <c r="AB161" s="6">
        <v>0</v>
      </c>
      <c r="AC161" s="6">
        <v>0</v>
      </c>
      <c r="AD161" s="6">
        <v>0</v>
      </c>
      <c r="AE161" s="6">
        <v>300</v>
      </c>
      <c r="AF161" s="6">
        <v>0</v>
      </c>
      <c r="AG161" s="6">
        <v>0</v>
      </c>
      <c r="AH161" s="6">
        <v>0</v>
      </c>
      <c r="AI161" s="6">
        <v>0</v>
      </c>
      <c r="AJ161" s="38">
        <v>683.4</v>
      </c>
      <c r="AK161" s="23">
        <v>5574.49</v>
      </c>
      <c r="AL161" s="6">
        <v>102.45</v>
      </c>
      <c r="AM161" s="38">
        <v>4788.64</v>
      </c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</row>
    <row r="162" spans="1:98" s="22" customFormat="1" ht="13.5">
      <c r="A162" s="16" t="s">
        <v>13</v>
      </c>
      <c r="B162" s="6">
        <v>2015</v>
      </c>
      <c r="C162" s="40">
        <v>10</v>
      </c>
      <c r="D162" s="5">
        <v>2020</v>
      </c>
      <c r="E162" s="5">
        <v>250</v>
      </c>
      <c r="F162" s="5">
        <v>0</v>
      </c>
      <c r="G162" s="5">
        <v>0</v>
      </c>
      <c r="H162" s="5">
        <v>0</v>
      </c>
      <c r="I162" s="5">
        <v>0</v>
      </c>
      <c r="J162" s="6">
        <v>0</v>
      </c>
      <c r="K162" s="38">
        <v>2270</v>
      </c>
      <c r="L162" s="5">
        <v>300</v>
      </c>
      <c r="M162" s="5">
        <v>0</v>
      </c>
      <c r="N162" s="18">
        <v>224</v>
      </c>
      <c r="O162" s="6">
        <v>348.28</v>
      </c>
      <c r="P162" s="18">
        <v>348.28</v>
      </c>
      <c r="Q162" s="18">
        <v>0</v>
      </c>
      <c r="R162" s="18">
        <v>0</v>
      </c>
      <c r="S162" s="18">
        <v>0</v>
      </c>
      <c r="T162" s="18">
        <v>661.72</v>
      </c>
      <c r="U162" s="18">
        <v>0</v>
      </c>
      <c r="V162" s="18">
        <v>0</v>
      </c>
      <c r="W162" s="23">
        <v>1882.28</v>
      </c>
      <c r="X162" s="18">
        <v>250</v>
      </c>
      <c r="Y162" s="18">
        <v>0</v>
      </c>
      <c r="Z162" s="18">
        <v>0</v>
      </c>
      <c r="AA162" s="6">
        <v>0</v>
      </c>
      <c r="AB162" s="6">
        <v>0</v>
      </c>
      <c r="AC162" s="6">
        <v>0</v>
      </c>
      <c r="AD162" s="6">
        <v>0</v>
      </c>
      <c r="AE162" s="6">
        <v>300</v>
      </c>
      <c r="AF162" s="6">
        <v>557.24</v>
      </c>
      <c r="AG162" s="6">
        <v>0</v>
      </c>
      <c r="AH162" s="6">
        <v>0</v>
      </c>
      <c r="AI162" s="6">
        <v>0</v>
      </c>
      <c r="AJ162" s="38">
        <v>1107.24</v>
      </c>
      <c r="AK162" s="23">
        <v>3595.04</v>
      </c>
      <c r="AL162" s="6">
        <v>2.85</v>
      </c>
      <c r="AM162" s="38">
        <v>3042.19</v>
      </c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</row>
    <row r="163" spans="1:98" s="22" customFormat="1" ht="13.5">
      <c r="A163" s="16" t="s">
        <v>13</v>
      </c>
      <c r="B163" s="6">
        <v>2015</v>
      </c>
      <c r="C163" s="40">
        <v>10</v>
      </c>
      <c r="D163" s="5">
        <v>2020</v>
      </c>
      <c r="E163" s="5">
        <v>230</v>
      </c>
      <c r="F163" s="5">
        <v>0</v>
      </c>
      <c r="G163" s="5">
        <v>0</v>
      </c>
      <c r="H163" s="5">
        <v>0</v>
      </c>
      <c r="I163" s="5">
        <v>0</v>
      </c>
      <c r="J163" s="6">
        <v>0</v>
      </c>
      <c r="K163" s="38">
        <v>2250</v>
      </c>
      <c r="L163" s="5">
        <v>300</v>
      </c>
      <c r="M163" s="5">
        <v>0</v>
      </c>
      <c r="N163" s="18">
        <v>280</v>
      </c>
      <c r="O163" s="6">
        <v>565.95</v>
      </c>
      <c r="P163" s="18">
        <v>365.69</v>
      </c>
      <c r="Q163" s="18">
        <v>0</v>
      </c>
      <c r="R163" s="18">
        <v>0</v>
      </c>
      <c r="S163" s="18">
        <v>0</v>
      </c>
      <c r="T163" s="18">
        <v>1311.84</v>
      </c>
      <c r="U163" s="18">
        <v>0</v>
      </c>
      <c r="V163" s="18">
        <v>0</v>
      </c>
      <c r="W163" s="23">
        <v>2823.48</v>
      </c>
      <c r="X163" s="18">
        <v>333.5</v>
      </c>
      <c r="Y163" s="18">
        <v>9.8</v>
      </c>
      <c r="Z163" s="18">
        <v>160</v>
      </c>
      <c r="AA163" s="6">
        <v>0</v>
      </c>
      <c r="AB163" s="6">
        <v>0</v>
      </c>
      <c r="AC163" s="6">
        <v>0</v>
      </c>
      <c r="AD163" s="6">
        <v>0</v>
      </c>
      <c r="AE163" s="6">
        <v>300</v>
      </c>
      <c r="AF163" s="6">
        <v>0</v>
      </c>
      <c r="AG163" s="6">
        <v>0</v>
      </c>
      <c r="AH163" s="6">
        <v>0</v>
      </c>
      <c r="AI163" s="6">
        <v>0</v>
      </c>
      <c r="AJ163" s="38">
        <v>803.3</v>
      </c>
      <c r="AK163" s="23">
        <v>5073.48</v>
      </c>
      <c r="AL163" s="6">
        <v>52.35</v>
      </c>
      <c r="AM163" s="38">
        <v>4217.83</v>
      </c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</row>
    <row r="164" spans="1:98" s="22" customFormat="1" ht="13.5">
      <c r="A164" s="16" t="s">
        <v>13</v>
      </c>
      <c r="B164" s="6">
        <v>2015</v>
      </c>
      <c r="C164" s="40">
        <v>10</v>
      </c>
      <c r="D164" s="5">
        <v>2020</v>
      </c>
      <c r="E164" s="5">
        <v>220</v>
      </c>
      <c r="F164" s="5">
        <v>0</v>
      </c>
      <c r="G164" s="5">
        <v>0</v>
      </c>
      <c r="H164" s="5">
        <v>0</v>
      </c>
      <c r="I164" s="5">
        <v>0</v>
      </c>
      <c r="J164" s="6">
        <v>0</v>
      </c>
      <c r="K164" s="38">
        <v>2240</v>
      </c>
      <c r="L164" s="5">
        <v>300</v>
      </c>
      <c r="M164" s="5">
        <v>0</v>
      </c>
      <c r="N164" s="18">
        <v>280</v>
      </c>
      <c r="O164" s="6">
        <v>522.41</v>
      </c>
      <c r="P164" s="18">
        <v>731.38</v>
      </c>
      <c r="Q164" s="18">
        <v>0</v>
      </c>
      <c r="R164" s="18">
        <v>0</v>
      </c>
      <c r="S164" s="18">
        <v>0</v>
      </c>
      <c r="T164" s="18">
        <v>940.34</v>
      </c>
      <c r="U164" s="18">
        <v>0</v>
      </c>
      <c r="V164" s="18">
        <v>0</v>
      </c>
      <c r="W164" s="23">
        <v>2774.13</v>
      </c>
      <c r="X164" s="18">
        <v>439</v>
      </c>
      <c r="Y164" s="18">
        <v>0</v>
      </c>
      <c r="Z164" s="18">
        <v>160</v>
      </c>
      <c r="AA164" s="6">
        <v>0</v>
      </c>
      <c r="AB164" s="6">
        <v>0</v>
      </c>
      <c r="AC164" s="6">
        <v>0</v>
      </c>
      <c r="AD164" s="6">
        <v>0</v>
      </c>
      <c r="AE164" s="6">
        <v>300</v>
      </c>
      <c r="AF164" s="6">
        <v>0</v>
      </c>
      <c r="AG164" s="6">
        <v>0</v>
      </c>
      <c r="AH164" s="6">
        <v>0</v>
      </c>
      <c r="AI164" s="6">
        <v>0</v>
      </c>
      <c r="AJ164" s="38">
        <v>899</v>
      </c>
      <c r="AK164" s="23">
        <v>5014.13</v>
      </c>
      <c r="AL164" s="6">
        <v>46.41</v>
      </c>
      <c r="AM164" s="38">
        <v>4068.72</v>
      </c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</row>
    <row r="165" spans="1:98" s="22" customFormat="1" ht="13.5">
      <c r="A165" s="16" t="s">
        <v>17</v>
      </c>
      <c r="B165" s="6">
        <v>2015</v>
      </c>
      <c r="C165" s="40">
        <v>10</v>
      </c>
      <c r="D165" s="5">
        <v>2020</v>
      </c>
      <c r="E165" s="5">
        <v>330</v>
      </c>
      <c r="F165" s="5">
        <v>154</v>
      </c>
      <c r="G165" s="5">
        <v>0</v>
      </c>
      <c r="H165" s="5">
        <v>0</v>
      </c>
      <c r="I165" s="5">
        <v>0</v>
      </c>
      <c r="J165" s="6">
        <v>0</v>
      </c>
      <c r="K165" s="38">
        <v>2504</v>
      </c>
      <c r="L165" s="5">
        <v>300</v>
      </c>
      <c r="M165" s="5">
        <v>0</v>
      </c>
      <c r="N165" s="18">
        <v>280</v>
      </c>
      <c r="O165" s="6">
        <v>565.94</v>
      </c>
      <c r="P165" s="18">
        <v>731.38</v>
      </c>
      <c r="Q165" s="18">
        <v>0</v>
      </c>
      <c r="R165" s="18">
        <v>0</v>
      </c>
      <c r="S165" s="18">
        <v>0</v>
      </c>
      <c r="T165" s="18">
        <v>696.55</v>
      </c>
      <c r="U165" s="18">
        <v>0</v>
      </c>
      <c r="V165" s="18">
        <v>0</v>
      </c>
      <c r="W165" s="23">
        <v>2573.87</v>
      </c>
      <c r="X165" s="18">
        <v>183</v>
      </c>
      <c r="Y165" s="18">
        <v>0</v>
      </c>
      <c r="Z165" s="18">
        <v>0</v>
      </c>
      <c r="AA165" s="6">
        <v>0</v>
      </c>
      <c r="AB165" s="6">
        <v>0</v>
      </c>
      <c r="AC165" s="6">
        <v>0</v>
      </c>
      <c r="AD165" s="6">
        <v>0</v>
      </c>
      <c r="AE165" s="6">
        <v>300</v>
      </c>
      <c r="AF165" s="6">
        <v>0</v>
      </c>
      <c r="AG165" s="6">
        <v>0</v>
      </c>
      <c r="AH165" s="6">
        <v>0</v>
      </c>
      <c r="AI165" s="6">
        <v>0</v>
      </c>
      <c r="AJ165" s="38">
        <v>483</v>
      </c>
      <c r="AK165" s="23">
        <v>5077.87</v>
      </c>
      <c r="AL165" s="6">
        <v>52.79</v>
      </c>
      <c r="AM165" s="38">
        <v>4542.08</v>
      </c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</row>
    <row r="166" spans="1:98" s="22" customFormat="1" ht="13.5">
      <c r="A166" s="16" t="s">
        <v>13</v>
      </c>
      <c r="B166" s="6">
        <v>2015</v>
      </c>
      <c r="C166" s="40">
        <v>10</v>
      </c>
      <c r="D166" s="5">
        <v>2020</v>
      </c>
      <c r="E166" s="5">
        <v>260</v>
      </c>
      <c r="F166" s="5">
        <v>0</v>
      </c>
      <c r="G166" s="5">
        <v>0</v>
      </c>
      <c r="H166" s="5">
        <v>0</v>
      </c>
      <c r="I166" s="5">
        <v>0</v>
      </c>
      <c r="J166" s="6">
        <v>0</v>
      </c>
      <c r="K166" s="38">
        <v>2280</v>
      </c>
      <c r="L166" s="5">
        <v>300</v>
      </c>
      <c r="M166" s="5">
        <v>0</v>
      </c>
      <c r="N166" s="18">
        <v>280</v>
      </c>
      <c r="O166" s="6">
        <v>522.41</v>
      </c>
      <c r="P166" s="18">
        <v>731.38</v>
      </c>
      <c r="Q166" s="18">
        <v>0</v>
      </c>
      <c r="R166" s="18">
        <v>0</v>
      </c>
      <c r="S166" s="18">
        <v>0</v>
      </c>
      <c r="T166" s="18">
        <v>940.34</v>
      </c>
      <c r="U166" s="18">
        <v>0</v>
      </c>
      <c r="V166" s="18">
        <v>0</v>
      </c>
      <c r="W166" s="23">
        <v>2774.13</v>
      </c>
      <c r="X166" s="18">
        <v>149</v>
      </c>
      <c r="Y166" s="18">
        <v>0</v>
      </c>
      <c r="Z166" s="18">
        <v>160</v>
      </c>
      <c r="AA166" s="6">
        <v>0</v>
      </c>
      <c r="AB166" s="6">
        <v>0</v>
      </c>
      <c r="AC166" s="6">
        <v>0</v>
      </c>
      <c r="AD166" s="6">
        <v>0</v>
      </c>
      <c r="AE166" s="6">
        <v>300</v>
      </c>
      <c r="AF166" s="6">
        <v>0</v>
      </c>
      <c r="AG166" s="6">
        <v>0</v>
      </c>
      <c r="AH166" s="6">
        <v>0</v>
      </c>
      <c r="AI166" s="6">
        <v>0</v>
      </c>
      <c r="AJ166" s="38">
        <v>609</v>
      </c>
      <c r="AK166" s="23">
        <v>5054.13</v>
      </c>
      <c r="AL166" s="6">
        <v>50.41</v>
      </c>
      <c r="AM166" s="38">
        <v>4394.72</v>
      </c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</row>
    <row r="167" spans="1:98" s="22" customFormat="1" ht="13.5">
      <c r="A167" s="16" t="s">
        <v>13</v>
      </c>
      <c r="B167" s="6">
        <v>2015</v>
      </c>
      <c r="C167" s="40">
        <v>10</v>
      </c>
      <c r="D167" s="5">
        <v>2020</v>
      </c>
      <c r="E167" s="5">
        <v>250</v>
      </c>
      <c r="F167" s="5">
        <v>0</v>
      </c>
      <c r="G167" s="5">
        <v>0</v>
      </c>
      <c r="H167" s="5">
        <v>0</v>
      </c>
      <c r="I167" s="5">
        <v>0</v>
      </c>
      <c r="J167" s="6">
        <v>0</v>
      </c>
      <c r="K167" s="38">
        <v>2270</v>
      </c>
      <c r="L167" s="5">
        <v>300</v>
      </c>
      <c r="M167" s="5">
        <v>0</v>
      </c>
      <c r="N167" s="18">
        <v>280</v>
      </c>
      <c r="O167" s="6">
        <v>522.41</v>
      </c>
      <c r="P167" s="18">
        <v>731.38</v>
      </c>
      <c r="Q167" s="18">
        <v>0</v>
      </c>
      <c r="R167" s="18">
        <v>0</v>
      </c>
      <c r="S167" s="18">
        <v>0</v>
      </c>
      <c r="T167" s="18">
        <v>1184.14</v>
      </c>
      <c r="U167" s="18">
        <v>0</v>
      </c>
      <c r="V167" s="18">
        <v>0</v>
      </c>
      <c r="W167" s="23">
        <v>3017.93</v>
      </c>
      <c r="X167" s="18">
        <v>249</v>
      </c>
      <c r="Y167" s="18">
        <v>0</v>
      </c>
      <c r="Z167" s="18">
        <v>160</v>
      </c>
      <c r="AA167" s="6">
        <v>0</v>
      </c>
      <c r="AB167" s="6">
        <v>0</v>
      </c>
      <c r="AC167" s="6">
        <v>0</v>
      </c>
      <c r="AD167" s="6">
        <v>0</v>
      </c>
      <c r="AE167" s="6">
        <v>300</v>
      </c>
      <c r="AF167" s="6">
        <v>0</v>
      </c>
      <c r="AG167" s="6">
        <v>0</v>
      </c>
      <c r="AH167" s="6">
        <v>0</v>
      </c>
      <c r="AI167" s="6">
        <v>0</v>
      </c>
      <c r="AJ167" s="38">
        <v>709</v>
      </c>
      <c r="AK167" s="23">
        <v>5287.93</v>
      </c>
      <c r="AL167" s="6">
        <v>73.79</v>
      </c>
      <c r="AM167" s="38">
        <v>4505.14</v>
      </c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</row>
    <row r="168" spans="1:98" s="22" customFormat="1" ht="13.5">
      <c r="A168" s="16" t="s">
        <v>15</v>
      </c>
      <c r="B168" s="6">
        <v>2015</v>
      </c>
      <c r="C168" s="40">
        <v>10</v>
      </c>
      <c r="D168" s="5">
        <v>2020</v>
      </c>
      <c r="E168" s="5">
        <v>500</v>
      </c>
      <c r="F168" s="5">
        <v>130</v>
      </c>
      <c r="G168" s="5">
        <v>0</v>
      </c>
      <c r="H168" s="5">
        <v>0</v>
      </c>
      <c r="I168" s="5">
        <v>0</v>
      </c>
      <c r="J168" s="6">
        <v>0</v>
      </c>
      <c r="K168" s="38">
        <v>2650</v>
      </c>
      <c r="L168" s="5">
        <v>300</v>
      </c>
      <c r="M168" s="5">
        <v>45</v>
      </c>
      <c r="N168" s="18">
        <v>370.67</v>
      </c>
      <c r="O168" s="6">
        <v>522.41</v>
      </c>
      <c r="P168" s="18">
        <v>348.28</v>
      </c>
      <c r="Q168" s="18">
        <v>300</v>
      </c>
      <c r="R168" s="18">
        <v>0</v>
      </c>
      <c r="S168" s="18">
        <v>0</v>
      </c>
      <c r="T168" s="18">
        <v>917.13</v>
      </c>
      <c r="U168" s="18">
        <v>0</v>
      </c>
      <c r="V168" s="18">
        <v>0</v>
      </c>
      <c r="W168" s="23">
        <v>2703.49</v>
      </c>
      <c r="X168" s="18">
        <v>265.5</v>
      </c>
      <c r="Y168" s="18">
        <v>0</v>
      </c>
      <c r="Z168" s="18">
        <v>160</v>
      </c>
      <c r="AA168" s="6">
        <v>0</v>
      </c>
      <c r="AB168" s="6">
        <v>0</v>
      </c>
      <c r="AC168" s="6">
        <v>0</v>
      </c>
      <c r="AD168" s="6">
        <v>0</v>
      </c>
      <c r="AE168" s="6">
        <v>300</v>
      </c>
      <c r="AF168" s="6">
        <v>92.87</v>
      </c>
      <c r="AG168" s="6">
        <v>0</v>
      </c>
      <c r="AH168" s="6">
        <v>0</v>
      </c>
      <c r="AI168" s="6">
        <v>0</v>
      </c>
      <c r="AJ168" s="38">
        <v>818.37</v>
      </c>
      <c r="AK168" s="23">
        <v>5260.62</v>
      </c>
      <c r="AL168" s="6">
        <v>71.06</v>
      </c>
      <c r="AM168" s="38">
        <v>4464.06</v>
      </c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</row>
    <row r="169" spans="1:98" s="22" customFormat="1" ht="13.5">
      <c r="A169" s="16" t="s">
        <v>13</v>
      </c>
      <c r="B169" s="6">
        <v>2015</v>
      </c>
      <c r="C169" s="40">
        <v>10</v>
      </c>
      <c r="D169" s="5">
        <v>2020</v>
      </c>
      <c r="E169" s="5">
        <v>140</v>
      </c>
      <c r="F169" s="5">
        <v>0</v>
      </c>
      <c r="G169" s="5">
        <v>0</v>
      </c>
      <c r="H169" s="5">
        <v>0</v>
      </c>
      <c r="I169" s="5">
        <v>0</v>
      </c>
      <c r="J169" s="6">
        <v>0</v>
      </c>
      <c r="K169" s="38">
        <v>2160</v>
      </c>
      <c r="L169" s="5">
        <v>0</v>
      </c>
      <c r="M169" s="5">
        <v>0</v>
      </c>
      <c r="N169" s="18">
        <v>280</v>
      </c>
      <c r="O169" s="6">
        <v>565.95</v>
      </c>
      <c r="P169" s="18">
        <v>365.69</v>
      </c>
      <c r="Q169" s="18">
        <v>0</v>
      </c>
      <c r="R169" s="18">
        <v>0</v>
      </c>
      <c r="S169" s="18">
        <v>0</v>
      </c>
      <c r="T169" s="18">
        <v>1300.23</v>
      </c>
      <c r="U169" s="18">
        <v>0</v>
      </c>
      <c r="V169" s="18">
        <v>0</v>
      </c>
      <c r="W169" s="23">
        <v>2511.87</v>
      </c>
      <c r="X169" s="18">
        <v>485</v>
      </c>
      <c r="Y169" s="18">
        <v>135.1</v>
      </c>
      <c r="Z169" s="18">
        <v>160</v>
      </c>
      <c r="AA169" s="6">
        <v>0</v>
      </c>
      <c r="AB169" s="6">
        <v>0</v>
      </c>
      <c r="AC169" s="6">
        <v>0</v>
      </c>
      <c r="AD169" s="6">
        <v>0</v>
      </c>
      <c r="AE169" s="6">
        <v>0</v>
      </c>
      <c r="AF169" s="6">
        <v>0</v>
      </c>
      <c r="AG169" s="6">
        <v>0</v>
      </c>
      <c r="AH169" s="6">
        <v>0</v>
      </c>
      <c r="AI169" s="6">
        <v>0</v>
      </c>
      <c r="AJ169" s="38">
        <v>780.1</v>
      </c>
      <c r="AK169" s="23">
        <v>4671.87</v>
      </c>
      <c r="AL169" s="6">
        <v>35.16</v>
      </c>
      <c r="AM169" s="38">
        <v>3856.61</v>
      </c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</row>
    <row r="170" spans="1:98" s="22" customFormat="1" ht="13.5">
      <c r="A170" s="16" t="s">
        <v>13</v>
      </c>
      <c r="B170" s="6">
        <v>2015</v>
      </c>
      <c r="C170" s="40">
        <v>10</v>
      </c>
      <c r="D170" s="5">
        <v>2020</v>
      </c>
      <c r="E170" s="5">
        <v>201</v>
      </c>
      <c r="F170" s="5">
        <v>0</v>
      </c>
      <c r="G170" s="5">
        <v>0</v>
      </c>
      <c r="H170" s="5">
        <v>0</v>
      </c>
      <c r="I170" s="5">
        <v>0</v>
      </c>
      <c r="J170" s="6">
        <v>0</v>
      </c>
      <c r="K170" s="38">
        <v>2221</v>
      </c>
      <c r="L170" s="5">
        <v>300</v>
      </c>
      <c r="M170" s="5">
        <v>0</v>
      </c>
      <c r="N170" s="18">
        <v>280</v>
      </c>
      <c r="O170" s="6">
        <v>522.41</v>
      </c>
      <c r="P170" s="18">
        <v>731.38</v>
      </c>
      <c r="Q170" s="18">
        <v>200</v>
      </c>
      <c r="R170" s="18">
        <v>0</v>
      </c>
      <c r="S170" s="18">
        <v>0</v>
      </c>
      <c r="T170" s="18">
        <v>1184.14</v>
      </c>
      <c r="U170" s="18">
        <v>0</v>
      </c>
      <c r="V170" s="18">
        <v>0</v>
      </c>
      <c r="W170" s="23">
        <v>3217.93</v>
      </c>
      <c r="X170" s="18">
        <v>346.5</v>
      </c>
      <c r="Y170" s="18">
        <v>0</v>
      </c>
      <c r="Z170" s="18">
        <v>160</v>
      </c>
      <c r="AA170" s="6">
        <v>0</v>
      </c>
      <c r="AB170" s="6">
        <v>0</v>
      </c>
      <c r="AC170" s="6">
        <v>0</v>
      </c>
      <c r="AD170" s="6">
        <v>0</v>
      </c>
      <c r="AE170" s="6">
        <v>300</v>
      </c>
      <c r="AF170" s="6">
        <v>23.57</v>
      </c>
      <c r="AG170" s="6">
        <v>0</v>
      </c>
      <c r="AH170" s="6">
        <v>0</v>
      </c>
      <c r="AI170" s="6">
        <v>0</v>
      </c>
      <c r="AJ170" s="38">
        <v>830.07</v>
      </c>
      <c r="AK170" s="23">
        <v>5415.36</v>
      </c>
      <c r="AL170" s="6">
        <v>86.54</v>
      </c>
      <c r="AM170" s="38">
        <v>4522.32</v>
      </c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</row>
    <row r="171" spans="1:98" s="22" customFormat="1" ht="13.5">
      <c r="A171" s="16" t="s">
        <v>13</v>
      </c>
      <c r="B171" s="6">
        <v>2015</v>
      </c>
      <c r="C171" s="40">
        <v>10</v>
      </c>
      <c r="D171" s="5">
        <v>2020</v>
      </c>
      <c r="E171" s="5">
        <v>200.1</v>
      </c>
      <c r="F171" s="5">
        <v>0</v>
      </c>
      <c r="G171" s="5">
        <v>0</v>
      </c>
      <c r="H171" s="5">
        <v>0</v>
      </c>
      <c r="I171" s="5">
        <v>0</v>
      </c>
      <c r="J171" s="6">
        <v>0</v>
      </c>
      <c r="K171" s="38">
        <v>2220.1</v>
      </c>
      <c r="L171" s="5">
        <v>300</v>
      </c>
      <c r="M171" s="5">
        <v>0</v>
      </c>
      <c r="N171" s="18">
        <v>214.67</v>
      </c>
      <c r="O171" s="6">
        <v>304.74</v>
      </c>
      <c r="P171" s="18">
        <v>0</v>
      </c>
      <c r="Q171" s="18">
        <v>0</v>
      </c>
      <c r="R171" s="18">
        <v>0</v>
      </c>
      <c r="S171" s="18">
        <v>0</v>
      </c>
      <c r="T171" s="18">
        <v>708.16</v>
      </c>
      <c r="U171" s="18">
        <v>0</v>
      </c>
      <c r="V171" s="18">
        <v>0</v>
      </c>
      <c r="W171" s="23">
        <v>1527.57</v>
      </c>
      <c r="X171" s="18">
        <v>123</v>
      </c>
      <c r="Y171" s="18">
        <v>0</v>
      </c>
      <c r="Z171" s="18">
        <v>0</v>
      </c>
      <c r="AA171" s="6">
        <v>0</v>
      </c>
      <c r="AB171" s="6">
        <v>0</v>
      </c>
      <c r="AC171" s="6">
        <v>0</v>
      </c>
      <c r="AD171" s="6">
        <v>0</v>
      </c>
      <c r="AE171" s="6">
        <v>300</v>
      </c>
      <c r="AF171" s="6">
        <v>650.11</v>
      </c>
      <c r="AG171" s="6">
        <v>0</v>
      </c>
      <c r="AH171" s="6">
        <v>0</v>
      </c>
      <c r="AI171" s="6">
        <v>0</v>
      </c>
      <c r="AJ171" s="38">
        <v>1073.11</v>
      </c>
      <c r="AK171" s="23">
        <v>3097.56</v>
      </c>
      <c r="AL171" s="6">
        <v>0</v>
      </c>
      <c r="AM171" s="38">
        <v>2674.56</v>
      </c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</row>
    <row r="172" spans="1:98" s="22" customFormat="1" ht="13.5">
      <c r="A172" s="16" t="s">
        <v>13</v>
      </c>
      <c r="B172" s="6">
        <v>2015</v>
      </c>
      <c r="C172" s="40">
        <v>10</v>
      </c>
      <c r="D172" s="5">
        <v>2020</v>
      </c>
      <c r="E172" s="5">
        <v>190</v>
      </c>
      <c r="F172" s="5">
        <v>0</v>
      </c>
      <c r="G172" s="5">
        <v>0</v>
      </c>
      <c r="H172" s="5">
        <v>0</v>
      </c>
      <c r="I172" s="5">
        <v>0</v>
      </c>
      <c r="J172" s="6">
        <v>0</v>
      </c>
      <c r="K172" s="38">
        <v>2210</v>
      </c>
      <c r="L172" s="5">
        <v>300</v>
      </c>
      <c r="M172" s="5">
        <v>99</v>
      </c>
      <c r="N172" s="18">
        <v>280</v>
      </c>
      <c r="O172" s="6">
        <v>391.81</v>
      </c>
      <c r="P172" s="18">
        <v>348.28</v>
      </c>
      <c r="Q172" s="18">
        <v>0</v>
      </c>
      <c r="R172" s="18">
        <v>0</v>
      </c>
      <c r="S172" s="18">
        <v>0</v>
      </c>
      <c r="T172" s="18">
        <v>1160.92</v>
      </c>
      <c r="U172" s="18">
        <v>0</v>
      </c>
      <c r="V172" s="18">
        <v>0</v>
      </c>
      <c r="W172" s="23">
        <v>2580.01</v>
      </c>
      <c r="X172" s="18">
        <v>126</v>
      </c>
      <c r="Y172" s="18">
        <v>13.5</v>
      </c>
      <c r="Z172" s="18">
        <v>160</v>
      </c>
      <c r="AA172" s="6">
        <v>0</v>
      </c>
      <c r="AB172" s="6">
        <v>0</v>
      </c>
      <c r="AC172" s="6">
        <v>0</v>
      </c>
      <c r="AD172" s="6">
        <v>0</v>
      </c>
      <c r="AE172" s="6">
        <v>300</v>
      </c>
      <c r="AF172" s="6">
        <v>0</v>
      </c>
      <c r="AG172" s="6">
        <v>0</v>
      </c>
      <c r="AH172" s="6">
        <v>0</v>
      </c>
      <c r="AI172" s="6">
        <v>0</v>
      </c>
      <c r="AJ172" s="38">
        <v>599.5</v>
      </c>
      <c r="AK172" s="23">
        <v>4790.01</v>
      </c>
      <c r="AL172" s="6">
        <v>38.7</v>
      </c>
      <c r="AM172" s="38">
        <v>4151.81</v>
      </c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</row>
    <row r="173" spans="1:98" s="22" customFormat="1" ht="13.5">
      <c r="A173" s="16" t="s">
        <v>13</v>
      </c>
      <c r="B173" s="6">
        <v>2015</v>
      </c>
      <c r="C173" s="40">
        <v>10</v>
      </c>
      <c r="D173" s="5">
        <v>2020</v>
      </c>
      <c r="E173" s="5">
        <v>190</v>
      </c>
      <c r="F173" s="5">
        <v>0</v>
      </c>
      <c r="G173" s="5">
        <v>0</v>
      </c>
      <c r="H173" s="5">
        <v>0</v>
      </c>
      <c r="I173" s="5">
        <v>0</v>
      </c>
      <c r="J173" s="6">
        <v>0</v>
      </c>
      <c r="K173" s="38">
        <v>2210</v>
      </c>
      <c r="L173" s="5">
        <v>300</v>
      </c>
      <c r="M173" s="5">
        <v>0</v>
      </c>
      <c r="N173" s="18">
        <v>18.67</v>
      </c>
      <c r="O173" s="6">
        <v>478.88</v>
      </c>
      <c r="P173" s="18">
        <v>348.28</v>
      </c>
      <c r="Q173" s="18">
        <v>0</v>
      </c>
      <c r="R173" s="18">
        <v>0</v>
      </c>
      <c r="S173" s="18">
        <v>0</v>
      </c>
      <c r="T173" s="18">
        <v>1114.48</v>
      </c>
      <c r="U173" s="18">
        <v>0</v>
      </c>
      <c r="V173" s="18">
        <v>0</v>
      </c>
      <c r="W173" s="23">
        <v>2260.31</v>
      </c>
      <c r="X173" s="18">
        <v>0</v>
      </c>
      <c r="Y173" s="18">
        <v>0</v>
      </c>
      <c r="Z173" s="18">
        <v>0</v>
      </c>
      <c r="AA173" s="6">
        <v>0</v>
      </c>
      <c r="AB173" s="6">
        <v>0</v>
      </c>
      <c r="AC173" s="6">
        <v>0</v>
      </c>
      <c r="AD173" s="6">
        <v>0</v>
      </c>
      <c r="AE173" s="6">
        <v>300</v>
      </c>
      <c r="AF173" s="6">
        <v>92.87</v>
      </c>
      <c r="AG173" s="6">
        <v>0</v>
      </c>
      <c r="AH173" s="6">
        <v>0</v>
      </c>
      <c r="AI173" s="6">
        <v>0</v>
      </c>
      <c r="AJ173" s="38">
        <v>392.87</v>
      </c>
      <c r="AK173" s="23">
        <v>4377.44</v>
      </c>
      <c r="AL173" s="6">
        <v>26.32</v>
      </c>
      <c r="AM173" s="38">
        <v>4051.12</v>
      </c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</row>
    <row r="174" spans="1:98" s="22" customFormat="1" ht="13.5">
      <c r="A174" s="16" t="s">
        <v>13</v>
      </c>
      <c r="B174" s="6">
        <v>2015</v>
      </c>
      <c r="C174" s="40">
        <v>10</v>
      </c>
      <c r="D174" s="5">
        <v>2020</v>
      </c>
      <c r="E174" s="5">
        <v>180</v>
      </c>
      <c r="F174" s="5">
        <v>0</v>
      </c>
      <c r="G174" s="5">
        <v>0</v>
      </c>
      <c r="H174" s="5">
        <v>0</v>
      </c>
      <c r="I174" s="5">
        <v>0</v>
      </c>
      <c r="J174" s="6">
        <v>0</v>
      </c>
      <c r="K174" s="38">
        <v>2200</v>
      </c>
      <c r="L174" s="5">
        <v>300</v>
      </c>
      <c r="M174" s="5">
        <v>63</v>
      </c>
      <c r="N174" s="18">
        <v>261.33</v>
      </c>
      <c r="O174" s="6">
        <v>348.28</v>
      </c>
      <c r="P174" s="18">
        <v>0</v>
      </c>
      <c r="Q174" s="18">
        <v>0</v>
      </c>
      <c r="R174" s="18">
        <v>0</v>
      </c>
      <c r="S174" s="18">
        <v>0</v>
      </c>
      <c r="T174" s="18">
        <v>1358.28</v>
      </c>
      <c r="U174" s="18">
        <v>0</v>
      </c>
      <c r="V174" s="18">
        <v>0</v>
      </c>
      <c r="W174" s="23">
        <v>2330.89</v>
      </c>
      <c r="X174" s="18">
        <v>233</v>
      </c>
      <c r="Y174" s="18">
        <v>0</v>
      </c>
      <c r="Z174" s="18">
        <v>160</v>
      </c>
      <c r="AA174" s="6">
        <v>0</v>
      </c>
      <c r="AB174" s="6">
        <v>0</v>
      </c>
      <c r="AC174" s="6">
        <v>0</v>
      </c>
      <c r="AD174" s="6">
        <v>0</v>
      </c>
      <c r="AE174" s="6">
        <v>300</v>
      </c>
      <c r="AF174" s="6">
        <v>371.49</v>
      </c>
      <c r="AG174" s="6">
        <v>0</v>
      </c>
      <c r="AH174" s="6">
        <v>0</v>
      </c>
      <c r="AI174" s="6">
        <v>0</v>
      </c>
      <c r="AJ174" s="38">
        <v>1064.49</v>
      </c>
      <c r="AK174" s="23">
        <v>4159.4</v>
      </c>
      <c r="AL174" s="6">
        <v>19.78</v>
      </c>
      <c r="AM174" s="38">
        <v>3446.62</v>
      </c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</row>
    <row r="175" spans="1:98" s="22" customFormat="1" ht="13.5">
      <c r="A175" s="16" t="s">
        <v>13</v>
      </c>
      <c r="B175" s="6">
        <v>2015</v>
      </c>
      <c r="C175" s="40">
        <v>10</v>
      </c>
      <c r="D175" s="5">
        <v>2020</v>
      </c>
      <c r="E175" s="5">
        <v>230</v>
      </c>
      <c r="F175" s="5">
        <v>0</v>
      </c>
      <c r="G175" s="5">
        <v>0</v>
      </c>
      <c r="H175" s="5">
        <v>0</v>
      </c>
      <c r="I175" s="5">
        <v>0</v>
      </c>
      <c r="J175" s="6">
        <v>0</v>
      </c>
      <c r="K175" s="38">
        <v>2250</v>
      </c>
      <c r="L175" s="5">
        <v>300</v>
      </c>
      <c r="M175" s="5">
        <v>54</v>
      </c>
      <c r="N175" s="18">
        <v>280</v>
      </c>
      <c r="O175" s="6">
        <v>330.86</v>
      </c>
      <c r="P175" s="18">
        <v>0</v>
      </c>
      <c r="Q175" s="18">
        <v>0</v>
      </c>
      <c r="R175" s="18">
        <v>0</v>
      </c>
      <c r="S175" s="18">
        <v>0</v>
      </c>
      <c r="T175" s="18">
        <v>940.34</v>
      </c>
      <c r="U175" s="18">
        <v>0</v>
      </c>
      <c r="V175" s="18">
        <v>0</v>
      </c>
      <c r="W175" s="23">
        <v>1905.2</v>
      </c>
      <c r="X175" s="18">
        <v>113.5</v>
      </c>
      <c r="Y175" s="18">
        <v>86.8</v>
      </c>
      <c r="Z175" s="18">
        <v>160</v>
      </c>
      <c r="AA175" s="6">
        <v>0</v>
      </c>
      <c r="AB175" s="6">
        <v>0</v>
      </c>
      <c r="AC175" s="6">
        <v>0</v>
      </c>
      <c r="AD175" s="6">
        <v>0</v>
      </c>
      <c r="AE175" s="6">
        <v>300</v>
      </c>
      <c r="AF175" s="6">
        <v>6.97</v>
      </c>
      <c r="AG175" s="6">
        <v>0</v>
      </c>
      <c r="AH175" s="6">
        <v>0</v>
      </c>
      <c r="AI175" s="6">
        <v>0</v>
      </c>
      <c r="AJ175" s="38">
        <v>667.27</v>
      </c>
      <c r="AK175" s="23">
        <v>4148.23</v>
      </c>
      <c r="AL175" s="6">
        <v>19.45</v>
      </c>
      <c r="AM175" s="38">
        <v>3468.48</v>
      </c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</row>
    <row r="176" spans="1:98" s="22" customFormat="1" ht="13.5">
      <c r="A176" s="16" t="s">
        <v>13</v>
      </c>
      <c r="B176" s="6">
        <v>2015</v>
      </c>
      <c r="C176" s="40">
        <v>10</v>
      </c>
      <c r="D176" s="5">
        <v>2020</v>
      </c>
      <c r="E176" s="5">
        <v>130</v>
      </c>
      <c r="F176" s="5">
        <v>0</v>
      </c>
      <c r="G176" s="5">
        <v>0</v>
      </c>
      <c r="H176" s="5">
        <v>0</v>
      </c>
      <c r="I176" s="5">
        <v>0</v>
      </c>
      <c r="J176" s="6">
        <v>0</v>
      </c>
      <c r="K176" s="38">
        <v>2150</v>
      </c>
      <c r="L176" s="5">
        <v>0</v>
      </c>
      <c r="M176" s="5">
        <v>0</v>
      </c>
      <c r="N176" s="18">
        <v>280</v>
      </c>
      <c r="O176" s="6">
        <v>565.95</v>
      </c>
      <c r="P176" s="18">
        <v>365.69</v>
      </c>
      <c r="Q176" s="18">
        <v>0</v>
      </c>
      <c r="R176" s="18">
        <v>0</v>
      </c>
      <c r="S176" s="18">
        <v>0</v>
      </c>
      <c r="T176" s="18">
        <v>1311.84</v>
      </c>
      <c r="U176" s="18">
        <v>0</v>
      </c>
      <c r="V176" s="18">
        <v>0</v>
      </c>
      <c r="W176" s="23">
        <v>2523.48</v>
      </c>
      <c r="X176" s="18">
        <v>406.5</v>
      </c>
      <c r="Y176" s="18">
        <v>7</v>
      </c>
      <c r="Z176" s="18">
        <v>160</v>
      </c>
      <c r="AA176" s="6">
        <v>0</v>
      </c>
      <c r="AB176" s="6">
        <v>0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6">
        <v>0</v>
      </c>
      <c r="AJ176" s="38">
        <v>573.5</v>
      </c>
      <c r="AK176" s="23">
        <v>4673.48</v>
      </c>
      <c r="AL176" s="6">
        <v>35.2</v>
      </c>
      <c r="AM176" s="38">
        <v>4064.78</v>
      </c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</row>
    <row r="177" spans="1:98" s="22" customFormat="1" ht="13.5">
      <c r="A177" s="16" t="s">
        <v>16</v>
      </c>
      <c r="B177" s="6">
        <v>2015</v>
      </c>
      <c r="C177" s="40">
        <v>10</v>
      </c>
      <c r="D177" s="5">
        <v>2020</v>
      </c>
      <c r="E177" s="5">
        <v>150</v>
      </c>
      <c r="F177" s="5">
        <v>0</v>
      </c>
      <c r="G177" s="5">
        <v>0</v>
      </c>
      <c r="H177" s="5">
        <v>0</v>
      </c>
      <c r="I177" s="5">
        <v>0</v>
      </c>
      <c r="J177" s="6">
        <v>0</v>
      </c>
      <c r="K177" s="38">
        <v>2170</v>
      </c>
      <c r="L177" s="5">
        <v>0</v>
      </c>
      <c r="M177" s="5">
        <v>153</v>
      </c>
      <c r="N177" s="18">
        <v>280</v>
      </c>
      <c r="O177" s="6">
        <v>174.14</v>
      </c>
      <c r="P177" s="18">
        <v>0</v>
      </c>
      <c r="Q177" s="18">
        <v>0</v>
      </c>
      <c r="R177" s="18">
        <v>0</v>
      </c>
      <c r="S177" s="18">
        <v>0</v>
      </c>
      <c r="T177" s="18">
        <v>475.98</v>
      </c>
      <c r="U177" s="18">
        <v>0</v>
      </c>
      <c r="V177" s="18">
        <v>0</v>
      </c>
      <c r="W177" s="23">
        <v>1083.12</v>
      </c>
      <c r="X177" s="18">
        <v>301</v>
      </c>
      <c r="Y177" s="18">
        <v>10.2</v>
      </c>
      <c r="Z177" s="18">
        <v>160</v>
      </c>
      <c r="AA177" s="6">
        <v>0</v>
      </c>
      <c r="AB177" s="6">
        <v>0</v>
      </c>
      <c r="AC177" s="6">
        <v>0</v>
      </c>
      <c r="AD177" s="6">
        <v>0</v>
      </c>
      <c r="AE177" s="6">
        <v>0</v>
      </c>
      <c r="AF177" s="6">
        <v>0</v>
      </c>
      <c r="AG177" s="6">
        <v>0</v>
      </c>
      <c r="AH177" s="6">
        <v>0</v>
      </c>
      <c r="AI177" s="6">
        <v>0</v>
      </c>
      <c r="AJ177" s="38">
        <v>471.2</v>
      </c>
      <c r="AK177" s="23">
        <v>3253.12</v>
      </c>
      <c r="AL177" s="6">
        <v>0</v>
      </c>
      <c r="AM177" s="38">
        <v>2781.92</v>
      </c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</row>
    <row r="178" spans="1:98" s="22" customFormat="1" ht="13.5">
      <c r="A178" s="16" t="s">
        <v>16</v>
      </c>
      <c r="B178" s="6">
        <v>2015</v>
      </c>
      <c r="C178" s="40">
        <v>10</v>
      </c>
      <c r="D178" s="5">
        <v>2020</v>
      </c>
      <c r="E178" s="5">
        <v>150</v>
      </c>
      <c r="F178" s="5">
        <v>0</v>
      </c>
      <c r="G178" s="5">
        <v>0</v>
      </c>
      <c r="H178" s="5">
        <v>0</v>
      </c>
      <c r="I178" s="5">
        <v>0</v>
      </c>
      <c r="J178" s="6">
        <v>0</v>
      </c>
      <c r="K178" s="38">
        <v>2170</v>
      </c>
      <c r="L178" s="5">
        <v>0</v>
      </c>
      <c r="M178" s="5">
        <v>153</v>
      </c>
      <c r="N178" s="18">
        <v>280</v>
      </c>
      <c r="O178" s="6">
        <v>174.14</v>
      </c>
      <c r="P178" s="18">
        <v>0</v>
      </c>
      <c r="Q178" s="18">
        <v>0</v>
      </c>
      <c r="R178" s="18">
        <v>0</v>
      </c>
      <c r="S178" s="18">
        <v>0</v>
      </c>
      <c r="T178" s="18">
        <v>475.98</v>
      </c>
      <c r="U178" s="18">
        <v>0</v>
      </c>
      <c r="V178" s="18">
        <v>0</v>
      </c>
      <c r="W178" s="23">
        <v>1083.12</v>
      </c>
      <c r="X178" s="18">
        <v>284</v>
      </c>
      <c r="Y178" s="18">
        <v>0</v>
      </c>
      <c r="Z178" s="18">
        <v>160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38">
        <v>444</v>
      </c>
      <c r="AK178" s="23">
        <v>3253.12</v>
      </c>
      <c r="AL178" s="6">
        <v>0</v>
      </c>
      <c r="AM178" s="38">
        <v>2809.12</v>
      </c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</row>
    <row r="179" spans="1:98" s="22" customFormat="1" ht="13.5">
      <c r="A179" s="16" t="s">
        <v>13</v>
      </c>
      <c r="B179" s="6">
        <v>2015</v>
      </c>
      <c r="C179" s="40">
        <v>10</v>
      </c>
      <c r="D179" s="5">
        <v>2020</v>
      </c>
      <c r="E179" s="5">
        <v>110</v>
      </c>
      <c r="F179" s="5">
        <v>0</v>
      </c>
      <c r="G179" s="5">
        <v>0</v>
      </c>
      <c r="H179" s="5">
        <v>0</v>
      </c>
      <c r="I179" s="5">
        <v>0</v>
      </c>
      <c r="J179" s="6">
        <v>0</v>
      </c>
      <c r="K179" s="38">
        <v>2130</v>
      </c>
      <c r="L179" s="5">
        <v>0</v>
      </c>
      <c r="M179" s="5">
        <v>198</v>
      </c>
      <c r="N179" s="18">
        <v>280</v>
      </c>
      <c r="O179" s="6">
        <v>609.48</v>
      </c>
      <c r="P179" s="18">
        <v>365.69</v>
      </c>
      <c r="Q179" s="18">
        <v>0</v>
      </c>
      <c r="R179" s="18">
        <v>0</v>
      </c>
      <c r="S179" s="18">
        <v>0</v>
      </c>
      <c r="T179" s="18">
        <v>1126.09</v>
      </c>
      <c r="U179" s="18">
        <v>0</v>
      </c>
      <c r="V179" s="18">
        <v>0</v>
      </c>
      <c r="W179" s="23">
        <v>2579.26</v>
      </c>
      <c r="X179" s="18">
        <v>212.4</v>
      </c>
      <c r="Y179" s="18">
        <v>7</v>
      </c>
      <c r="Z179" s="18">
        <v>160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38">
        <v>379.4</v>
      </c>
      <c r="AK179" s="23">
        <v>4709.26</v>
      </c>
      <c r="AL179" s="6">
        <v>36.28</v>
      </c>
      <c r="AM179" s="38">
        <v>4293.58</v>
      </c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</row>
    <row r="180" spans="1:98" s="22" customFormat="1" ht="13.5">
      <c r="A180" s="16" t="s">
        <v>16</v>
      </c>
      <c r="B180" s="6">
        <v>2015</v>
      </c>
      <c r="C180" s="40">
        <v>10</v>
      </c>
      <c r="D180" s="5">
        <v>2020</v>
      </c>
      <c r="E180" s="5">
        <v>150</v>
      </c>
      <c r="F180" s="5">
        <v>0</v>
      </c>
      <c r="G180" s="5">
        <v>0</v>
      </c>
      <c r="H180" s="5">
        <v>0</v>
      </c>
      <c r="I180" s="5">
        <v>0</v>
      </c>
      <c r="J180" s="6">
        <v>0</v>
      </c>
      <c r="K180" s="38">
        <v>2170</v>
      </c>
      <c r="L180" s="5">
        <v>0</v>
      </c>
      <c r="M180" s="5">
        <v>462</v>
      </c>
      <c r="N180" s="18">
        <v>280</v>
      </c>
      <c r="O180" s="6">
        <v>174.14</v>
      </c>
      <c r="P180" s="18">
        <v>0</v>
      </c>
      <c r="Q180" s="18">
        <v>0</v>
      </c>
      <c r="R180" s="18">
        <v>0</v>
      </c>
      <c r="S180" s="18">
        <v>0</v>
      </c>
      <c r="T180" s="18">
        <v>615.29</v>
      </c>
      <c r="U180" s="18">
        <v>0</v>
      </c>
      <c r="V180" s="18">
        <v>0</v>
      </c>
      <c r="W180" s="23">
        <v>1231.43</v>
      </c>
      <c r="X180" s="18">
        <v>340.5</v>
      </c>
      <c r="Y180" s="18">
        <v>0</v>
      </c>
      <c r="Z180" s="18">
        <v>160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38">
        <v>500.5</v>
      </c>
      <c r="AK180" s="23">
        <v>3401.43</v>
      </c>
      <c r="AL180" s="6">
        <v>0</v>
      </c>
      <c r="AM180" s="38">
        <v>2900.93</v>
      </c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</row>
    <row r="181" spans="1:98" s="22" customFormat="1" ht="13.5">
      <c r="A181" s="16" t="s">
        <v>13</v>
      </c>
      <c r="B181" s="6">
        <v>2015</v>
      </c>
      <c r="C181" s="40">
        <v>10</v>
      </c>
      <c r="D181" s="5">
        <v>2020</v>
      </c>
      <c r="E181" s="5">
        <v>210</v>
      </c>
      <c r="F181" s="5">
        <v>0</v>
      </c>
      <c r="G181" s="5">
        <v>0</v>
      </c>
      <c r="H181" s="5">
        <v>0</v>
      </c>
      <c r="I181" s="5">
        <v>0</v>
      </c>
      <c r="J181" s="6">
        <v>0</v>
      </c>
      <c r="K181" s="38">
        <v>2230</v>
      </c>
      <c r="L181" s="5">
        <v>300</v>
      </c>
      <c r="M181" s="5">
        <v>0</v>
      </c>
      <c r="N181" s="18">
        <v>280</v>
      </c>
      <c r="O181" s="6">
        <v>565.95</v>
      </c>
      <c r="P181" s="18">
        <v>731.38</v>
      </c>
      <c r="Q181" s="18">
        <v>0</v>
      </c>
      <c r="R181" s="18">
        <v>0</v>
      </c>
      <c r="S181" s="18">
        <v>0</v>
      </c>
      <c r="T181" s="18">
        <v>882.3</v>
      </c>
      <c r="U181" s="18">
        <v>0</v>
      </c>
      <c r="V181" s="18">
        <v>0</v>
      </c>
      <c r="W181" s="23">
        <v>2759.63</v>
      </c>
      <c r="X181" s="18">
        <v>456</v>
      </c>
      <c r="Y181" s="18">
        <v>0</v>
      </c>
      <c r="Z181" s="18">
        <v>160</v>
      </c>
      <c r="AA181" s="6">
        <v>0</v>
      </c>
      <c r="AB181" s="6">
        <v>0</v>
      </c>
      <c r="AC181" s="6">
        <v>0</v>
      </c>
      <c r="AD181" s="6">
        <v>0</v>
      </c>
      <c r="AE181" s="6">
        <v>300</v>
      </c>
      <c r="AF181" s="6">
        <v>11.61</v>
      </c>
      <c r="AG181" s="6">
        <v>0</v>
      </c>
      <c r="AH181" s="6">
        <v>0</v>
      </c>
      <c r="AI181" s="6">
        <v>0</v>
      </c>
      <c r="AJ181" s="38">
        <v>937.61</v>
      </c>
      <c r="AK181" s="23">
        <v>4978.02</v>
      </c>
      <c r="AL181" s="6">
        <v>44.34</v>
      </c>
      <c r="AM181" s="38">
        <v>4007.68</v>
      </c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</row>
    <row r="182" spans="1:98" s="22" customFormat="1" ht="13.5">
      <c r="A182" s="16" t="s">
        <v>16</v>
      </c>
      <c r="B182" s="6">
        <v>2015</v>
      </c>
      <c r="C182" s="40">
        <v>10</v>
      </c>
      <c r="D182" s="5">
        <v>2020</v>
      </c>
      <c r="E182" s="5">
        <v>150</v>
      </c>
      <c r="F182" s="5">
        <v>0</v>
      </c>
      <c r="G182" s="5">
        <v>0</v>
      </c>
      <c r="H182" s="5">
        <v>0</v>
      </c>
      <c r="I182" s="5">
        <v>0</v>
      </c>
      <c r="J182" s="6">
        <v>0</v>
      </c>
      <c r="K182" s="38">
        <v>2170</v>
      </c>
      <c r="L182" s="5">
        <v>0</v>
      </c>
      <c r="M182" s="5">
        <v>153</v>
      </c>
      <c r="N182" s="18">
        <v>280</v>
      </c>
      <c r="O182" s="6">
        <v>174.14</v>
      </c>
      <c r="P182" s="18">
        <v>0</v>
      </c>
      <c r="Q182" s="18">
        <v>0</v>
      </c>
      <c r="R182" s="18">
        <v>0</v>
      </c>
      <c r="S182" s="18">
        <v>0</v>
      </c>
      <c r="T182" s="18">
        <v>475.98</v>
      </c>
      <c r="U182" s="18">
        <v>0</v>
      </c>
      <c r="V182" s="18">
        <v>0</v>
      </c>
      <c r="W182" s="23">
        <v>1083.12</v>
      </c>
      <c r="X182" s="18">
        <v>347</v>
      </c>
      <c r="Y182" s="18">
        <v>18.5</v>
      </c>
      <c r="Z182" s="18">
        <v>149.33</v>
      </c>
      <c r="AA182" s="6">
        <v>0</v>
      </c>
      <c r="AB182" s="6">
        <v>0</v>
      </c>
      <c r="AC182" s="6">
        <v>0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38">
        <v>514.83</v>
      </c>
      <c r="AK182" s="23">
        <v>3253.12</v>
      </c>
      <c r="AL182" s="6">
        <v>0</v>
      </c>
      <c r="AM182" s="38">
        <v>2738.29</v>
      </c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</row>
    <row r="183" spans="1:98" s="22" customFormat="1" ht="13.5">
      <c r="A183" s="16" t="s">
        <v>13</v>
      </c>
      <c r="B183" s="6">
        <v>2015</v>
      </c>
      <c r="C183" s="40">
        <v>10</v>
      </c>
      <c r="D183" s="5">
        <v>2020</v>
      </c>
      <c r="E183" s="5">
        <v>220</v>
      </c>
      <c r="F183" s="5">
        <v>0</v>
      </c>
      <c r="G183" s="5">
        <v>0</v>
      </c>
      <c r="H183" s="5">
        <v>0</v>
      </c>
      <c r="I183" s="5">
        <v>0</v>
      </c>
      <c r="J183" s="6">
        <v>0</v>
      </c>
      <c r="K183" s="38">
        <v>2240</v>
      </c>
      <c r="L183" s="5">
        <v>300</v>
      </c>
      <c r="M183" s="5">
        <v>0</v>
      </c>
      <c r="N183" s="18">
        <v>280</v>
      </c>
      <c r="O183" s="6">
        <v>522.41</v>
      </c>
      <c r="P183" s="18">
        <v>731.38</v>
      </c>
      <c r="Q183" s="18">
        <v>0</v>
      </c>
      <c r="R183" s="18">
        <v>0</v>
      </c>
      <c r="S183" s="18">
        <v>0</v>
      </c>
      <c r="T183" s="18">
        <v>1184.14</v>
      </c>
      <c r="U183" s="18">
        <v>0</v>
      </c>
      <c r="V183" s="18">
        <v>0</v>
      </c>
      <c r="W183" s="23">
        <v>3017.93</v>
      </c>
      <c r="X183" s="18">
        <v>471</v>
      </c>
      <c r="Y183" s="18">
        <v>0</v>
      </c>
      <c r="Z183" s="18">
        <v>160</v>
      </c>
      <c r="AA183" s="6">
        <v>0</v>
      </c>
      <c r="AB183" s="6">
        <v>0</v>
      </c>
      <c r="AC183" s="6">
        <v>0</v>
      </c>
      <c r="AD183" s="6">
        <v>0</v>
      </c>
      <c r="AE183" s="6">
        <v>300</v>
      </c>
      <c r="AF183" s="6">
        <v>0</v>
      </c>
      <c r="AG183" s="6"/>
      <c r="AH183" s="6">
        <v>0</v>
      </c>
      <c r="AI183" s="6">
        <v>0</v>
      </c>
      <c r="AJ183" s="38">
        <v>931</v>
      </c>
      <c r="AK183" s="23">
        <v>5257.93</v>
      </c>
      <c r="AL183" s="6">
        <v>70.79</v>
      </c>
      <c r="AM183" s="38">
        <v>4256.14</v>
      </c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</row>
    <row r="184" spans="1:98" s="22" customFormat="1" ht="13.5">
      <c r="A184" s="16" t="s">
        <v>16</v>
      </c>
      <c r="B184" s="6">
        <v>2015</v>
      </c>
      <c r="C184" s="40">
        <v>10</v>
      </c>
      <c r="D184" s="5">
        <v>2020</v>
      </c>
      <c r="E184" s="5">
        <v>150</v>
      </c>
      <c r="F184" s="5">
        <v>0</v>
      </c>
      <c r="G184" s="5">
        <v>0</v>
      </c>
      <c r="H184" s="5">
        <v>0</v>
      </c>
      <c r="I184" s="5">
        <v>0</v>
      </c>
      <c r="J184" s="6">
        <v>0</v>
      </c>
      <c r="K184" s="38">
        <v>2170</v>
      </c>
      <c r="L184" s="5">
        <v>0</v>
      </c>
      <c r="M184" s="5">
        <v>153</v>
      </c>
      <c r="N184" s="18">
        <v>280</v>
      </c>
      <c r="O184" s="6">
        <v>130.6</v>
      </c>
      <c r="P184" s="18">
        <v>0</v>
      </c>
      <c r="Q184" s="18">
        <v>0</v>
      </c>
      <c r="R184" s="18">
        <v>0</v>
      </c>
      <c r="S184" s="18">
        <v>0</v>
      </c>
      <c r="T184" s="18">
        <v>475.98</v>
      </c>
      <c r="U184" s="18">
        <v>0</v>
      </c>
      <c r="V184" s="18">
        <v>0</v>
      </c>
      <c r="W184" s="23">
        <v>1039.58</v>
      </c>
      <c r="X184" s="18">
        <v>263.5</v>
      </c>
      <c r="Y184" s="18">
        <v>12</v>
      </c>
      <c r="Z184" s="18">
        <v>160</v>
      </c>
      <c r="AA184" s="6">
        <v>0</v>
      </c>
      <c r="AB184" s="6">
        <v>0</v>
      </c>
      <c r="AC184" s="6">
        <v>0</v>
      </c>
      <c r="AD184" s="6">
        <v>0</v>
      </c>
      <c r="AE184" s="6">
        <v>0</v>
      </c>
      <c r="AF184" s="6">
        <v>0</v>
      </c>
      <c r="AG184" s="6">
        <v>0</v>
      </c>
      <c r="AH184" s="6">
        <v>0</v>
      </c>
      <c r="AI184" s="6">
        <v>0</v>
      </c>
      <c r="AJ184" s="38">
        <v>435.5</v>
      </c>
      <c r="AK184" s="23">
        <v>3209.58</v>
      </c>
      <c r="AL184" s="6">
        <v>0</v>
      </c>
      <c r="AM184" s="38">
        <v>2774.08</v>
      </c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</row>
    <row r="185" spans="1:98" s="22" customFormat="1" ht="13.5">
      <c r="A185" s="16" t="s">
        <v>13</v>
      </c>
      <c r="B185" s="6">
        <v>2015</v>
      </c>
      <c r="C185" s="40">
        <v>10</v>
      </c>
      <c r="D185" s="5">
        <v>2020</v>
      </c>
      <c r="E185" s="5">
        <v>230</v>
      </c>
      <c r="F185" s="5">
        <v>0</v>
      </c>
      <c r="G185" s="5">
        <v>0</v>
      </c>
      <c r="H185" s="5">
        <v>0</v>
      </c>
      <c r="I185" s="5">
        <v>0</v>
      </c>
      <c r="J185" s="6">
        <v>0</v>
      </c>
      <c r="K185" s="38">
        <v>2250</v>
      </c>
      <c r="L185" s="5">
        <v>300</v>
      </c>
      <c r="M185" s="5">
        <v>0</v>
      </c>
      <c r="N185" s="18">
        <v>280</v>
      </c>
      <c r="O185" s="6">
        <v>522.41</v>
      </c>
      <c r="P185" s="18">
        <v>731.38</v>
      </c>
      <c r="Q185" s="18">
        <v>0</v>
      </c>
      <c r="R185" s="18">
        <v>0</v>
      </c>
      <c r="S185" s="18">
        <v>0</v>
      </c>
      <c r="T185" s="18">
        <v>1184.14</v>
      </c>
      <c r="U185" s="18">
        <v>0</v>
      </c>
      <c r="V185" s="18">
        <v>0</v>
      </c>
      <c r="W185" s="23">
        <v>3017.93</v>
      </c>
      <c r="X185" s="18">
        <v>367</v>
      </c>
      <c r="Y185" s="18">
        <v>0</v>
      </c>
      <c r="Z185" s="18">
        <v>160</v>
      </c>
      <c r="AA185" s="6">
        <v>0</v>
      </c>
      <c r="AB185" s="6">
        <v>0</v>
      </c>
      <c r="AC185" s="6">
        <v>0</v>
      </c>
      <c r="AD185" s="6">
        <v>0</v>
      </c>
      <c r="AE185" s="6">
        <v>300</v>
      </c>
      <c r="AF185" s="6">
        <v>0</v>
      </c>
      <c r="AG185" s="6">
        <v>0</v>
      </c>
      <c r="AH185" s="6">
        <v>0</v>
      </c>
      <c r="AI185" s="6">
        <v>0</v>
      </c>
      <c r="AJ185" s="38">
        <v>827</v>
      </c>
      <c r="AK185" s="23">
        <v>5267.93</v>
      </c>
      <c r="AL185" s="6">
        <v>71.79</v>
      </c>
      <c r="AM185" s="38">
        <v>4369.14</v>
      </c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</row>
    <row r="186" spans="1:98" s="22" customFormat="1" ht="13.5">
      <c r="A186" s="16" t="s">
        <v>13</v>
      </c>
      <c r="B186" s="6">
        <v>2015</v>
      </c>
      <c r="C186" s="40">
        <v>10</v>
      </c>
      <c r="D186" s="5">
        <v>2020</v>
      </c>
      <c r="E186" s="5">
        <v>120</v>
      </c>
      <c r="F186" s="5">
        <v>0</v>
      </c>
      <c r="G186" s="5">
        <v>0</v>
      </c>
      <c r="H186" s="5">
        <v>0</v>
      </c>
      <c r="I186" s="5">
        <v>0</v>
      </c>
      <c r="J186" s="6">
        <v>0</v>
      </c>
      <c r="K186" s="38">
        <v>2140</v>
      </c>
      <c r="L186" s="5">
        <v>0</v>
      </c>
      <c r="M186" s="5">
        <v>0</v>
      </c>
      <c r="N186" s="18">
        <v>280</v>
      </c>
      <c r="O186" s="6">
        <v>522.41</v>
      </c>
      <c r="P186" s="18">
        <v>731.38</v>
      </c>
      <c r="Q186" s="18">
        <v>0</v>
      </c>
      <c r="R186" s="18">
        <v>0</v>
      </c>
      <c r="S186" s="18">
        <v>0</v>
      </c>
      <c r="T186" s="18">
        <v>951.95</v>
      </c>
      <c r="U186" s="18">
        <v>0</v>
      </c>
      <c r="V186" s="18">
        <v>0</v>
      </c>
      <c r="W186" s="23">
        <v>2485.74</v>
      </c>
      <c r="X186" s="18">
        <v>477</v>
      </c>
      <c r="Y186" s="18">
        <v>0</v>
      </c>
      <c r="Z186" s="18">
        <v>160</v>
      </c>
      <c r="AA186" s="6">
        <v>0</v>
      </c>
      <c r="AB186" s="6">
        <v>0</v>
      </c>
      <c r="AC186" s="6">
        <v>0</v>
      </c>
      <c r="AD186" s="6">
        <v>106</v>
      </c>
      <c r="AE186" s="6">
        <v>0</v>
      </c>
      <c r="AF186" s="6">
        <v>0</v>
      </c>
      <c r="AG186" s="6">
        <v>0</v>
      </c>
      <c r="AH186" s="6">
        <v>0</v>
      </c>
      <c r="AI186" s="6">
        <v>0</v>
      </c>
      <c r="AJ186" s="38">
        <v>743</v>
      </c>
      <c r="AK186" s="23">
        <v>4519.74</v>
      </c>
      <c r="AL186" s="6">
        <v>30.59</v>
      </c>
      <c r="AM186" s="38">
        <v>3852.15</v>
      </c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</row>
    <row r="187" spans="1:98" s="22" customFormat="1" ht="13.5">
      <c r="A187" s="16" t="s">
        <v>13</v>
      </c>
      <c r="B187" s="6">
        <v>2015</v>
      </c>
      <c r="C187" s="40">
        <v>10</v>
      </c>
      <c r="D187" s="5">
        <v>2020</v>
      </c>
      <c r="E187" s="5">
        <v>220</v>
      </c>
      <c r="F187" s="5">
        <v>0</v>
      </c>
      <c r="G187" s="5">
        <v>0</v>
      </c>
      <c r="H187" s="5">
        <v>0</v>
      </c>
      <c r="I187" s="5">
        <v>0</v>
      </c>
      <c r="J187" s="6">
        <v>0</v>
      </c>
      <c r="K187" s="38">
        <v>2240</v>
      </c>
      <c r="L187" s="5">
        <v>300</v>
      </c>
      <c r="M187" s="5">
        <v>0</v>
      </c>
      <c r="N187" s="18">
        <v>280</v>
      </c>
      <c r="O187" s="6">
        <v>522.41</v>
      </c>
      <c r="P187" s="18">
        <v>731.38</v>
      </c>
      <c r="Q187" s="18">
        <v>0</v>
      </c>
      <c r="R187" s="18">
        <v>0</v>
      </c>
      <c r="S187" s="18">
        <v>0</v>
      </c>
      <c r="T187" s="18">
        <v>1184.14</v>
      </c>
      <c r="U187" s="18">
        <v>0</v>
      </c>
      <c r="V187" s="18">
        <v>0</v>
      </c>
      <c r="W187" s="23">
        <v>3017.93</v>
      </c>
      <c r="X187" s="18">
        <v>382</v>
      </c>
      <c r="Y187" s="18">
        <v>0.8</v>
      </c>
      <c r="Z187" s="18">
        <v>160</v>
      </c>
      <c r="AA187" s="6">
        <v>0</v>
      </c>
      <c r="AB187" s="6">
        <v>0</v>
      </c>
      <c r="AC187" s="6">
        <v>0</v>
      </c>
      <c r="AD187" s="6">
        <v>0</v>
      </c>
      <c r="AE187" s="6">
        <v>300</v>
      </c>
      <c r="AF187" s="6">
        <v>0</v>
      </c>
      <c r="AG187" s="6">
        <v>0</v>
      </c>
      <c r="AH187" s="6">
        <v>0</v>
      </c>
      <c r="AI187" s="6">
        <v>0</v>
      </c>
      <c r="AJ187" s="38">
        <v>842.8</v>
      </c>
      <c r="AK187" s="23">
        <v>5257.93</v>
      </c>
      <c r="AL187" s="6">
        <v>70.79</v>
      </c>
      <c r="AM187" s="38">
        <v>4344.34</v>
      </c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</row>
    <row r="188" spans="1:98" s="22" customFormat="1" ht="13.5">
      <c r="A188" s="16" t="s">
        <v>16</v>
      </c>
      <c r="B188" s="6">
        <v>2015</v>
      </c>
      <c r="C188" s="40">
        <v>10</v>
      </c>
      <c r="D188" s="5">
        <v>2020</v>
      </c>
      <c r="E188" s="5">
        <v>150</v>
      </c>
      <c r="F188" s="5">
        <v>0</v>
      </c>
      <c r="G188" s="5">
        <v>0</v>
      </c>
      <c r="H188" s="5">
        <v>0</v>
      </c>
      <c r="I188" s="5">
        <v>0</v>
      </c>
      <c r="J188" s="6">
        <v>0</v>
      </c>
      <c r="K188" s="38">
        <v>2170</v>
      </c>
      <c r="L188" s="5">
        <v>0</v>
      </c>
      <c r="M188" s="5">
        <v>162</v>
      </c>
      <c r="N188" s="18">
        <v>280</v>
      </c>
      <c r="O188" s="6">
        <v>174.14</v>
      </c>
      <c r="P188" s="18">
        <v>0</v>
      </c>
      <c r="Q188" s="18">
        <v>0</v>
      </c>
      <c r="R188" s="18">
        <v>0</v>
      </c>
      <c r="S188" s="18">
        <v>0</v>
      </c>
      <c r="T188" s="18">
        <v>615.29</v>
      </c>
      <c r="U188" s="18">
        <v>0</v>
      </c>
      <c r="V188" s="18">
        <v>0</v>
      </c>
      <c r="W188" s="23">
        <v>1231.43</v>
      </c>
      <c r="X188" s="18">
        <v>273.5</v>
      </c>
      <c r="Y188" s="18">
        <v>0</v>
      </c>
      <c r="Z188" s="18">
        <v>160</v>
      </c>
      <c r="AA188" s="6">
        <v>0</v>
      </c>
      <c r="AB188" s="6">
        <v>0</v>
      </c>
      <c r="AC188" s="6">
        <v>0</v>
      </c>
      <c r="AD188" s="6">
        <v>0</v>
      </c>
      <c r="AE188" s="6">
        <v>0</v>
      </c>
      <c r="AF188" s="6">
        <v>0</v>
      </c>
      <c r="AG188" s="6">
        <v>0</v>
      </c>
      <c r="AH188" s="6">
        <v>0</v>
      </c>
      <c r="AI188" s="6">
        <v>0</v>
      </c>
      <c r="AJ188" s="38">
        <v>433.5</v>
      </c>
      <c r="AK188" s="23">
        <v>3401.43</v>
      </c>
      <c r="AL188" s="6">
        <v>0</v>
      </c>
      <c r="AM188" s="38">
        <v>2967.93</v>
      </c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</row>
    <row r="189" spans="1:98" s="22" customFormat="1" ht="13.5">
      <c r="A189" s="16" t="s">
        <v>13</v>
      </c>
      <c r="B189" s="6">
        <v>2015</v>
      </c>
      <c r="C189" s="40">
        <v>10</v>
      </c>
      <c r="D189" s="5">
        <v>2020</v>
      </c>
      <c r="E189" s="5">
        <v>101</v>
      </c>
      <c r="F189" s="5">
        <v>0</v>
      </c>
      <c r="G189" s="5">
        <v>0</v>
      </c>
      <c r="H189" s="5">
        <v>0</v>
      </c>
      <c r="I189" s="5">
        <v>0</v>
      </c>
      <c r="J189" s="6">
        <v>0</v>
      </c>
      <c r="K189" s="38">
        <v>2121</v>
      </c>
      <c r="L189" s="5">
        <v>0</v>
      </c>
      <c r="M189" s="5">
        <v>0</v>
      </c>
      <c r="N189" s="18">
        <v>270.67</v>
      </c>
      <c r="O189" s="6">
        <v>435.34</v>
      </c>
      <c r="P189" s="18">
        <v>731.38</v>
      </c>
      <c r="Q189" s="18">
        <v>0</v>
      </c>
      <c r="R189" s="18">
        <v>0</v>
      </c>
      <c r="S189" s="18">
        <v>0</v>
      </c>
      <c r="T189" s="18">
        <v>1184.14</v>
      </c>
      <c r="U189" s="18">
        <v>0</v>
      </c>
      <c r="V189" s="18">
        <v>0</v>
      </c>
      <c r="W189" s="23">
        <v>2621.53</v>
      </c>
      <c r="X189" s="18">
        <v>211</v>
      </c>
      <c r="Y189" s="18">
        <v>0</v>
      </c>
      <c r="Z189" s="18">
        <v>0</v>
      </c>
      <c r="AA189" s="6">
        <v>0</v>
      </c>
      <c r="AB189" s="6">
        <v>0</v>
      </c>
      <c r="AC189" s="6">
        <v>0</v>
      </c>
      <c r="AD189" s="6">
        <v>106</v>
      </c>
      <c r="AE189" s="6">
        <v>0</v>
      </c>
      <c r="AF189" s="6">
        <v>92.87</v>
      </c>
      <c r="AG189" s="6">
        <v>0</v>
      </c>
      <c r="AH189" s="6">
        <v>0</v>
      </c>
      <c r="AI189" s="6">
        <v>0</v>
      </c>
      <c r="AJ189" s="38">
        <v>409.87</v>
      </c>
      <c r="AK189" s="23">
        <v>4543.66</v>
      </c>
      <c r="AL189" s="6">
        <v>31.31</v>
      </c>
      <c r="AM189" s="38">
        <v>4301.35</v>
      </c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</row>
    <row r="190" spans="1:98" s="22" customFormat="1" ht="13.5">
      <c r="A190" s="16" t="s">
        <v>13</v>
      </c>
      <c r="B190" s="6">
        <v>2015</v>
      </c>
      <c r="C190" s="40">
        <v>10</v>
      </c>
      <c r="D190" s="5">
        <v>2020</v>
      </c>
      <c r="E190" s="5">
        <v>100</v>
      </c>
      <c r="F190" s="5">
        <v>0</v>
      </c>
      <c r="G190" s="5">
        <v>0</v>
      </c>
      <c r="H190" s="5">
        <v>0</v>
      </c>
      <c r="I190" s="5">
        <v>0</v>
      </c>
      <c r="J190" s="6">
        <v>0</v>
      </c>
      <c r="K190" s="38">
        <v>2120</v>
      </c>
      <c r="L190" s="5">
        <v>0</v>
      </c>
      <c r="M190" s="5">
        <v>0</v>
      </c>
      <c r="N190" s="18">
        <v>280</v>
      </c>
      <c r="O190" s="6">
        <v>478.88</v>
      </c>
      <c r="P190" s="18">
        <v>731.38</v>
      </c>
      <c r="Q190" s="18">
        <v>0</v>
      </c>
      <c r="R190" s="18">
        <v>0</v>
      </c>
      <c r="S190" s="18">
        <v>0</v>
      </c>
      <c r="T190" s="18">
        <v>940.34</v>
      </c>
      <c r="U190" s="18">
        <v>0</v>
      </c>
      <c r="V190" s="18">
        <v>0</v>
      </c>
      <c r="W190" s="23">
        <v>2430.6</v>
      </c>
      <c r="X190" s="18">
        <v>106</v>
      </c>
      <c r="Y190" s="18">
        <v>0</v>
      </c>
      <c r="Z190" s="18">
        <v>160</v>
      </c>
      <c r="AA190" s="6">
        <v>0</v>
      </c>
      <c r="AB190" s="6">
        <v>0</v>
      </c>
      <c r="AC190" s="6">
        <v>0</v>
      </c>
      <c r="AD190" s="6">
        <v>106</v>
      </c>
      <c r="AE190" s="6">
        <v>0</v>
      </c>
      <c r="AF190" s="6">
        <v>0</v>
      </c>
      <c r="AG190" s="6">
        <v>0</v>
      </c>
      <c r="AH190" s="6">
        <v>0</v>
      </c>
      <c r="AI190" s="6">
        <v>0</v>
      </c>
      <c r="AJ190" s="38">
        <v>470.5</v>
      </c>
      <c r="AK190" s="23">
        <v>4444.6</v>
      </c>
      <c r="AL190" s="6">
        <v>28.34</v>
      </c>
      <c r="AM190" s="38">
        <v>4051.76</v>
      </c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</row>
    <row r="191" spans="1:98" s="22" customFormat="1" ht="13.5">
      <c r="A191" s="16" t="s">
        <v>13</v>
      </c>
      <c r="B191" s="6">
        <v>2015</v>
      </c>
      <c r="C191" s="40">
        <v>10</v>
      </c>
      <c r="D191" s="5">
        <v>2020</v>
      </c>
      <c r="E191" s="5">
        <v>280</v>
      </c>
      <c r="F191" s="5">
        <v>0</v>
      </c>
      <c r="G191" s="5">
        <v>0</v>
      </c>
      <c r="H191" s="5">
        <v>0</v>
      </c>
      <c r="I191" s="5">
        <v>0</v>
      </c>
      <c r="J191" s="6">
        <v>0</v>
      </c>
      <c r="K191" s="38">
        <v>2300</v>
      </c>
      <c r="L191" s="5">
        <v>300</v>
      </c>
      <c r="M191" s="5">
        <v>0</v>
      </c>
      <c r="N191" s="18">
        <v>261.33</v>
      </c>
      <c r="O191" s="6">
        <v>478.88</v>
      </c>
      <c r="P191" s="18">
        <v>731.38</v>
      </c>
      <c r="Q191" s="18">
        <v>0</v>
      </c>
      <c r="R191" s="18">
        <v>0</v>
      </c>
      <c r="S191" s="18">
        <v>0</v>
      </c>
      <c r="T191" s="18">
        <v>1184.14</v>
      </c>
      <c r="U191" s="18">
        <v>0</v>
      </c>
      <c r="V191" s="18">
        <v>0</v>
      </c>
      <c r="W191" s="23">
        <v>2955.73</v>
      </c>
      <c r="X191" s="18">
        <v>462</v>
      </c>
      <c r="Y191" s="18">
        <v>0</v>
      </c>
      <c r="Z191" s="18">
        <v>160</v>
      </c>
      <c r="AA191" s="6">
        <v>0</v>
      </c>
      <c r="AB191" s="6">
        <v>0</v>
      </c>
      <c r="AC191" s="6">
        <v>37.15</v>
      </c>
      <c r="AD191" s="6">
        <v>0</v>
      </c>
      <c r="AE191" s="6">
        <v>300</v>
      </c>
      <c r="AF191" s="6">
        <v>0</v>
      </c>
      <c r="AG191" s="6">
        <v>0</v>
      </c>
      <c r="AH191" s="6">
        <v>0</v>
      </c>
      <c r="AI191" s="6">
        <v>0</v>
      </c>
      <c r="AJ191" s="38">
        <v>959.15</v>
      </c>
      <c r="AK191" s="23">
        <v>5218.58</v>
      </c>
      <c r="AL191" s="6">
        <v>66.86</v>
      </c>
      <c r="AM191" s="38">
        <v>4229.72</v>
      </c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</row>
    <row r="192" spans="1:98" s="22" customFormat="1" ht="13.5">
      <c r="A192" s="16" t="s">
        <v>13</v>
      </c>
      <c r="B192" s="6">
        <v>2015</v>
      </c>
      <c r="C192" s="40">
        <v>10</v>
      </c>
      <c r="D192" s="5">
        <v>2020</v>
      </c>
      <c r="E192" s="5">
        <v>110</v>
      </c>
      <c r="F192" s="5">
        <v>0</v>
      </c>
      <c r="G192" s="5">
        <v>0</v>
      </c>
      <c r="H192" s="5">
        <v>0</v>
      </c>
      <c r="I192" s="5">
        <v>0</v>
      </c>
      <c r="J192" s="6">
        <v>0</v>
      </c>
      <c r="K192" s="38">
        <v>2130</v>
      </c>
      <c r="L192" s="5">
        <v>0</v>
      </c>
      <c r="M192" s="5">
        <v>0</v>
      </c>
      <c r="N192" s="18">
        <v>280</v>
      </c>
      <c r="O192" s="6">
        <v>565.95</v>
      </c>
      <c r="P192" s="18">
        <v>365.69</v>
      </c>
      <c r="Q192" s="18">
        <v>0</v>
      </c>
      <c r="R192" s="18">
        <v>0</v>
      </c>
      <c r="S192" s="18">
        <v>0</v>
      </c>
      <c r="T192" s="18">
        <v>1311.84</v>
      </c>
      <c r="U192" s="18">
        <v>0</v>
      </c>
      <c r="V192" s="18">
        <v>0</v>
      </c>
      <c r="W192" s="23">
        <v>2523.48</v>
      </c>
      <c r="X192" s="18">
        <v>416.5</v>
      </c>
      <c r="Y192" s="18">
        <v>15.2</v>
      </c>
      <c r="Z192" s="18">
        <v>160</v>
      </c>
      <c r="AA192" s="6">
        <v>0</v>
      </c>
      <c r="AB192" s="6">
        <v>0</v>
      </c>
      <c r="AC192" s="6">
        <v>0</v>
      </c>
      <c r="AD192" s="6">
        <v>0</v>
      </c>
      <c r="AE192" s="6">
        <v>0</v>
      </c>
      <c r="AF192" s="6">
        <v>23.22</v>
      </c>
      <c r="AG192" s="6">
        <v>0</v>
      </c>
      <c r="AH192" s="6">
        <v>0</v>
      </c>
      <c r="AI192" s="6">
        <v>0</v>
      </c>
      <c r="AJ192" s="38">
        <v>614.92</v>
      </c>
      <c r="AK192" s="23">
        <v>4630.26</v>
      </c>
      <c r="AL192" s="6">
        <v>33.91</v>
      </c>
      <c r="AM192" s="38">
        <v>4004.65</v>
      </c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</row>
    <row r="193" spans="1:98" s="22" customFormat="1" ht="13.5">
      <c r="A193" s="16" t="s">
        <v>13</v>
      </c>
      <c r="B193" s="6">
        <v>2015</v>
      </c>
      <c r="C193" s="40">
        <v>10</v>
      </c>
      <c r="D193" s="5">
        <v>2020</v>
      </c>
      <c r="E193" s="5">
        <v>250</v>
      </c>
      <c r="F193" s="5">
        <v>0</v>
      </c>
      <c r="G193" s="5">
        <v>0</v>
      </c>
      <c r="H193" s="5">
        <v>0</v>
      </c>
      <c r="I193" s="5">
        <v>0</v>
      </c>
      <c r="J193" s="6">
        <v>0</v>
      </c>
      <c r="K193" s="38">
        <v>2270</v>
      </c>
      <c r="L193" s="5">
        <v>300</v>
      </c>
      <c r="M193" s="5">
        <v>0</v>
      </c>
      <c r="N193" s="18">
        <v>280</v>
      </c>
      <c r="O193" s="6">
        <v>522.41</v>
      </c>
      <c r="P193" s="18">
        <v>731.38</v>
      </c>
      <c r="Q193" s="18">
        <v>0</v>
      </c>
      <c r="R193" s="18">
        <v>0</v>
      </c>
      <c r="S193" s="18">
        <v>0</v>
      </c>
      <c r="T193" s="18">
        <v>1184.14</v>
      </c>
      <c r="U193" s="18">
        <v>0</v>
      </c>
      <c r="V193" s="18">
        <v>0</v>
      </c>
      <c r="W193" s="23">
        <v>3017.93</v>
      </c>
      <c r="X193" s="18">
        <v>150</v>
      </c>
      <c r="Y193" s="18">
        <v>0</v>
      </c>
      <c r="Z193" s="18">
        <v>23.67</v>
      </c>
      <c r="AA193" s="6">
        <v>0</v>
      </c>
      <c r="AB193" s="6">
        <v>0</v>
      </c>
      <c r="AC193" s="6">
        <v>0</v>
      </c>
      <c r="AD193" s="6">
        <v>0</v>
      </c>
      <c r="AE193" s="6">
        <v>300</v>
      </c>
      <c r="AF193" s="6">
        <v>0</v>
      </c>
      <c r="AG193" s="6">
        <v>0</v>
      </c>
      <c r="AH193" s="6">
        <v>0</v>
      </c>
      <c r="AI193" s="6">
        <v>0</v>
      </c>
      <c r="AJ193" s="38">
        <v>473.67</v>
      </c>
      <c r="AK193" s="23">
        <v>5287.93</v>
      </c>
      <c r="AL193" s="6">
        <v>73.79</v>
      </c>
      <c r="AM193" s="38">
        <v>4740.47</v>
      </c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</row>
    <row r="194" spans="1:98" s="22" customFormat="1" ht="13.5">
      <c r="A194" s="16" t="s">
        <v>13</v>
      </c>
      <c r="B194" s="6">
        <v>2015</v>
      </c>
      <c r="C194" s="40">
        <v>10</v>
      </c>
      <c r="D194" s="5">
        <v>2020</v>
      </c>
      <c r="E194" s="5">
        <v>100.1</v>
      </c>
      <c r="F194" s="5">
        <v>0</v>
      </c>
      <c r="G194" s="5">
        <v>0</v>
      </c>
      <c r="H194" s="5">
        <v>0</v>
      </c>
      <c r="I194" s="5">
        <v>0</v>
      </c>
      <c r="J194" s="6">
        <v>0</v>
      </c>
      <c r="K194" s="38">
        <v>2120.1</v>
      </c>
      <c r="L194" s="5">
        <v>300</v>
      </c>
      <c r="M194" s="5">
        <v>0</v>
      </c>
      <c r="N194" s="18">
        <v>280</v>
      </c>
      <c r="O194" s="6">
        <v>522.41</v>
      </c>
      <c r="P194" s="18">
        <v>731.38</v>
      </c>
      <c r="Q194" s="18">
        <v>0</v>
      </c>
      <c r="R194" s="18">
        <v>0</v>
      </c>
      <c r="S194" s="18">
        <v>0</v>
      </c>
      <c r="T194" s="18">
        <v>1172.53</v>
      </c>
      <c r="U194" s="18">
        <v>0</v>
      </c>
      <c r="V194" s="18">
        <v>0</v>
      </c>
      <c r="W194" s="23">
        <v>3006.32</v>
      </c>
      <c r="X194" s="18">
        <v>398</v>
      </c>
      <c r="Y194" s="18">
        <v>28.7</v>
      </c>
      <c r="Z194" s="18">
        <v>160</v>
      </c>
      <c r="AA194" s="6">
        <v>0</v>
      </c>
      <c r="AB194" s="6">
        <v>0</v>
      </c>
      <c r="AC194" s="6">
        <v>0</v>
      </c>
      <c r="AD194" s="6">
        <v>0</v>
      </c>
      <c r="AE194" s="6">
        <v>300</v>
      </c>
      <c r="AF194" s="6">
        <v>10.45</v>
      </c>
      <c r="AG194" s="6">
        <v>0</v>
      </c>
      <c r="AH194" s="6">
        <v>0</v>
      </c>
      <c r="AI194" s="6">
        <v>0</v>
      </c>
      <c r="AJ194" s="38">
        <v>897.15</v>
      </c>
      <c r="AK194" s="23">
        <v>5115.97</v>
      </c>
      <c r="AL194" s="6">
        <v>56.6</v>
      </c>
      <c r="AM194" s="38">
        <v>4172.67</v>
      </c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</row>
    <row r="195" spans="1:98" s="22" customFormat="1" ht="13.5">
      <c r="A195" s="16" t="s">
        <v>13</v>
      </c>
      <c r="B195" s="6">
        <v>2015</v>
      </c>
      <c r="C195" s="40">
        <v>10</v>
      </c>
      <c r="D195" s="5">
        <v>2020</v>
      </c>
      <c r="E195" s="5">
        <v>150</v>
      </c>
      <c r="F195" s="5">
        <v>0</v>
      </c>
      <c r="G195" s="5">
        <v>0</v>
      </c>
      <c r="H195" s="5">
        <v>0</v>
      </c>
      <c r="I195" s="5">
        <v>0</v>
      </c>
      <c r="J195" s="6">
        <v>0</v>
      </c>
      <c r="K195" s="38">
        <v>2170</v>
      </c>
      <c r="L195" s="5">
        <v>0</v>
      </c>
      <c r="M195" s="5">
        <v>0</v>
      </c>
      <c r="N195" s="18">
        <v>280</v>
      </c>
      <c r="O195" s="6">
        <v>565.95</v>
      </c>
      <c r="P195" s="18">
        <v>365.69</v>
      </c>
      <c r="Q195" s="18">
        <v>0</v>
      </c>
      <c r="R195" s="18">
        <v>0</v>
      </c>
      <c r="S195" s="18">
        <v>0</v>
      </c>
      <c r="T195" s="18">
        <v>1311.84</v>
      </c>
      <c r="U195" s="18">
        <v>0</v>
      </c>
      <c r="V195" s="18">
        <v>0</v>
      </c>
      <c r="W195" s="23">
        <v>2523.48</v>
      </c>
      <c r="X195" s="18">
        <v>527</v>
      </c>
      <c r="Y195" s="18">
        <v>33.4</v>
      </c>
      <c r="Z195" s="18">
        <v>160</v>
      </c>
      <c r="AA195" s="6">
        <v>0</v>
      </c>
      <c r="AB195" s="6">
        <v>0</v>
      </c>
      <c r="AC195" s="6">
        <v>0</v>
      </c>
      <c r="AD195" s="6">
        <v>0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38">
        <v>720.4</v>
      </c>
      <c r="AK195" s="23">
        <v>4693.48</v>
      </c>
      <c r="AL195" s="6">
        <v>35.8</v>
      </c>
      <c r="AM195" s="38">
        <v>3937.28</v>
      </c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</row>
    <row r="196" spans="1:98" s="22" customFormat="1" ht="13.5">
      <c r="A196" s="16" t="s">
        <v>16</v>
      </c>
      <c r="B196" s="6">
        <v>2015</v>
      </c>
      <c r="C196" s="40">
        <v>10</v>
      </c>
      <c r="D196" s="5">
        <v>2020</v>
      </c>
      <c r="E196" s="5">
        <v>150</v>
      </c>
      <c r="F196" s="5">
        <v>0</v>
      </c>
      <c r="G196" s="5">
        <v>0</v>
      </c>
      <c r="H196" s="5">
        <v>0</v>
      </c>
      <c r="I196" s="5">
        <v>0</v>
      </c>
      <c r="J196" s="6">
        <v>0</v>
      </c>
      <c r="K196" s="38">
        <v>2170</v>
      </c>
      <c r="L196" s="5">
        <v>0</v>
      </c>
      <c r="M196" s="5">
        <v>153</v>
      </c>
      <c r="N196" s="18">
        <v>280</v>
      </c>
      <c r="O196" s="6">
        <v>174.14</v>
      </c>
      <c r="P196" s="18">
        <v>0</v>
      </c>
      <c r="Q196" s="18">
        <v>0</v>
      </c>
      <c r="R196" s="18">
        <v>0</v>
      </c>
      <c r="S196" s="18">
        <v>0</v>
      </c>
      <c r="T196" s="18">
        <v>475.98</v>
      </c>
      <c r="U196" s="18">
        <v>0</v>
      </c>
      <c r="V196" s="18">
        <v>0</v>
      </c>
      <c r="W196" s="23">
        <v>1083.12</v>
      </c>
      <c r="X196" s="18">
        <v>307.5</v>
      </c>
      <c r="Y196" s="18">
        <v>0</v>
      </c>
      <c r="Z196" s="18">
        <v>149.33</v>
      </c>
      <c r="AA196" s="6">
        <v>0</v>
      </c>
      <c r="AB196" s="6">
        <v>0</v>
      </c>
      <c r="AC196" s="6">
        <v>0</v>
      </c>
      <c r="AD196" s="6">
        <v>0</v>
      </c>
      <c r="AE196" s="6">
        <v>0</v>
      </c>
      <c r="AF196" s="6">
        <v>0</v>
      </c>
      <c r="AG196" s="6">
        <v>0</v>
      </c>
      <c r="AH196" s="6">
        <v>0</v>
      </c>
      <c r="AI196" s="6">
        <v>0</v>
      </c>
      <c r="AJ196" s="38">
        <v>456.83</v>
      </c>
      <c r="AK196" s="23">
        <v>3253.12</v>
      </c>
      <c r="AL196" s="6">
        <v>0</v>
      </c>
      <c r="AM196" s="38">
        <v>2796.29</v>
      </c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</row>
    <row r="197" spans="1:98" s="22" customFormat="1" ht="13.5">
      <c r="A197" s="16" t="s">
        <v>13</v>
      </c>
      <c r="B197" s="6">
        <v>2015</v>
      </c>
      <c r="C197" s="40">
        <v>10</v>
      </c>
      <c r="D197" s="5">
        <v>2020</v>
      </c>
      <c r="E197" s="5">
        <v>101</v>
      </c>
      <c r="F197" s="5">
        <v>0</v>
      </c>
      <c r="G197" s="5">
        <v>0</v>
      </c>
      <c r="H197" s="5">
        <v>0</v>
      </c>
      <c r="I197" s="5">
        <v>0</v>
      </c>
      <c r="J197" s="6">
        <v>0</v>
      </c>
      <c r="K197" s="38">
        <v>2121</v>
      </c>
      <c r="L197" s="5">
        <v>0</v>
      </c>
      <c r="M197" s="5">
        <v>0</v>
      </c>
      <c r="N197" s="18">
        <v>280</v>
      </c>
      <c r="O197" s="6">
        <v>522.41</v>
      </c>
      <c r="P197" s="18">
        <v>365.69</v>
      </c>
      <c r="Q197" s="18">
        <v>0</v>
      </c>
      <c r="R197" s="18">
        <v>0</v>
      </c>
      <c r="S197" s="18">
        <v>0</v>
      </c>
      <c r="T197" s="18">
        <v>1311.84</v>
      </c>
      <c r="U197" s="18">
        <v>0</v>
      </c>
      <c r="V197" s="18">
        <v>0</v>
      </c>
      <c r="W197" s="23">
        <v>2479.94</v>
      </c>
      <c r="X197" s="18">
        <v>359.5</v>
      </c>
      <c r="Y197" s="18">
        <v>8.5</v>
      </c>
      <c r="Z197" s="18">
        <v>160</v>
      </c>
      <c r="AA197" s="6">
        <v>0</v>
      </c>
      <c r="AB197" s="6">
        <v>0</v>
      </c>
      <c r="AC197" s="6">
        <v>0</v>
      </c>
      <c r="AD197" s="6">
        <v>106</v>
      </c>
      <c r="AE197" s="6">
        <v>0</v>
      </c>
      <c r="AF197" s="6">
        <v>0</v>
      </c>
      <c r="AG197" s="6">
        <v>0</v>
      </c>
      <c r="AH197" s="6">
        <v>0</v>
      </c>
      <c r="AI197" s="6">
        <v>0</v>
      </c>
      <c r="AJ197" s="38">
        <v>634</v>
      </c>
      <c r="AK197" s="23">
        <v>4494.94</v>
      </c>
      <c r="AL197" s="6">
        <v>29.85</v>
      </c>
      <c r="AM197" s="38">
        <v>3937.09</v>
      </c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</row>
    <row r="198" spans="1:98" s="22" customFormat="1" ht="13.5">
      <c r="A198" s="16" t="s">
        <v>13</v>
      </c>
      <c r="B198" s="6">
        <v>2015</v>
      </c>
      <c r="C198" s="40">
        <v>10</v>
      </c>
      <c r="D198" s="5">
        <v>2020</v>
      </c>
      <c r="E198" s="5">
        <v>180</v>
      </c>
      <c r="F198" s="5">
        <v>0</v>
      </c>
      <c r="G198" s="5">
        <v>0</v>
      </c>
      <c r="H198" s="5">
        <v>0</v>
      </c>
      <c r="I198" s="5">
        <v>0</v>
      </c>
      <c r="J198" s="6">
        <v>0</v>
      </c>
      <c r="K198" s="38">
        <v>2200</v>
      </c>
      <c r="L198" s="5">
        <v>300</v>
      </c>
      <c r="M198" s="5">
        <v>99</v>
      </c>
      <c r="N198" s="18">
        <v>280</v>
      </c>
      <c r="O198" s="6">
        <v>435.34</v>
      </c>
      <c r="P198" s="18">
        <v>348.28</v>
      </c>
      <c r="Q198" s="18">
        <v>0</v>
      </c>
      <c r="R198" s="18">
        <v>0</v>
      </c>
      <c r="S198" s="18">
        <v>0</v>
      </c>
      <c r="T198" s="18">
        <v>1172.53</v>
      </c>
      <c r="U198" s="18">
        <v>0</v>
      </c>
      <c r="V198" s="18">
        <v>0</v>
      </c>
      <c r="W198" s="23">
        <v>2635.15</v>
      </c>
      <c r="X198" s="18">
        <v>91</v>
      </c>
      <c r="Y198" s="18">
        <v>0</v>
      </c>
      <c r="Z198" s="18">
        <v>160</v>
      </c>
      <c r="AA198" s="6">
        <v>0</v>
      </c>
      <c r="AB198" s="6">
        <v>0</v>
      </c>
      <c r="AC198" s="6">
        <v>0</v>
      </c>
      <c r="AD198" s="6">
        <v>0</v>
      </c>
      <c r="AE198" s="6">
        <v>300</v>
      </c>
      <c r="AF198" s="6">
        <v>0</v>
      </c>
      <c r="AG198" s="6">
        <v>0</v>
      </c>
      <c r="AH198" s="6">
        <v>0</v>
      </c>
      <c r="AI198" s="6">
        <v>0</v>
      </c>
      <c r="AJ198" s="38">
        <v>551</v>
      </c>
      <c r="AK198" s="23">
        <v>4835.15</v>
      </c>
      <c r="AL198" s="6">
        <v>40.05</v>
      </c>
      <c r="AM198" s="38">
        <v>4244.1</v>
      </c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</row>
    <row r="199" spans="1:98" s="22" customFormat="1" ht="13.5">
      <c r="A199" s="16" t="s">
        <v>13</v>
      </c>
      <c r="B199" s="6">
        <v>2015</v>
      </c>
      <c r="C199" s="40">
        <v>10</v>
      </c>
      <c r="D199" s="5">
        <v>2020</v>
      </c>
      <c r="E199" s="5">
        <v>140</v>
      </c>
      <c r="F199" s="5">
        <v>0</v>
      </c>
      <c r="G199" s="5">
        <v>0</v>
      </c>
      <c r="H199" s="5">
        <v>0</v>
      </c>
      <c r="I199" s="5">
        <v>0</v>
      </c>
      <c r="J199" s="6">
        <v>0</v>
      </c>
      <c r="K199" s="38">
        <v>2160</v>
      </c>
      <c r="L199" s="5">
        <v>300</v>
      </c>
      <c r="M199" s="5">
        <v>99</v>
      </c>
      <c r="N199" s="18">
        <v>280</v>
      </c>
      <c r="O199" s="6">
        <v>522.41</v>
      </c>
      <c r="P199" s="18">
        <v>348.28</v>
      </c>
      <c r="Q199" s="18">
        <v>0</v>
      </c>
      <c r="R199" s="18">
        <v>0</v>
      </c>
      <c r="S199" s="18">
        <v>0</v>
      </c>
      <c r="T199" s="18">
        <v>1172.53</v>
      </c>
      <c r="U199" s="18">
        <v>0</v>
      </c>
      <c r="V199" s="18">
        <v>0</v>
      </c>
      <c r="W199" s="23">
        <v>2722.22</v>
      </c>
      <c r="X199" s="18">
        <v>103</v>
      </c>
      <c r="Y199" s="18">
        <v>73.7</v>
      </c>
      <c r="Z199" s="18">
        <v>160</v>
      </c>
      <c r="AA199" s="6">
        <v>0</v>
      </c>
      <c r="AB199" s="6">
        <v>0</v>
      </c>
      <c r="AC199" s="6">
        <v>0</v>
      </c>
      <c r="AD199" s="6">
        <v>0</v>
      </c>
      <c r="AE199" s="6">
        <v>300</v>
      </c>
      <c r="AF199" s="6">
        <v>0</v>
      </c>
      <c r="AG199" s="6">
        <v>0</v>
      </c>
      <c r="AH199" s="6">
        <v>0</v>
      </c>
      <c r="AI199" s="6">
        <v>0</v>
      </c>
      <c r="AJ199" s="38">
        <v>636.7</v>
      </c>
      <c r="AK199" s="23">
        <v>4882.2</v>
      </c>
      <c r="AL199" s="6">
        <v>41.47</v>
      </c>
      <c r="AM199" s="38">
        <v>4204.05</v>
      </c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</row>
    <row r="200" spans="1:98" s="22" customFormat="1" ht="13.5">
      <c r="A200" s="16" t="s">
        <v>15</v>
      </c>
      <c r="B200" s="6">
        <v>2015</v>
      </c>
      <c r="C200" s="40">
        <v>10</v>
      </c>
      <c r="D200" s="5">
        <v>2020</v>
      </c>
      <c r="E200" s="5">
        <v>320</v>
      </c>
      <c r="F200" s="5">
        <v>74</v>
      </c>
      <c r="G200" s="5">
        <v>0</v>
      </c>
      <c r="H200" s="5">
        <v>0</v>
      </c>
      <c r="I200" s="5">
        <v>0</v>
      </c>
      <c r="J200" s="6">
        <v>0</v>
      </c>
      <c r="K200" s="38">
        <v>2414</v>
      </c>
      <c r="L200" s="5">
        <v>300</v>
      </c>
      <c r="M200" s="5">
        <v>0</v>
      </c>
      <c r="N200" s="18">
        <v>280</v>
      </c>
      <c r="O200" s="6">
        <v>522.41</v>
      </c>
      <c r="P200" s="18">
        <v>731.38</v>
      </c>
      <c r="Q200" s="18">
        <v>0</v>
      </c>
      <c r="R200" s="18">
        <v>0</v>
      </c>
      <c r="S200" s="18">
        <v>0</v>
      </c>
      <c r="T200" s="18">
        <v>1184.13</v>
      </c>
      <c r="U200" s="18">
        <v>0</v>
      </c>
      <c r="V200" s="18">
        <v>0</v>
      </c>
      <c r="W200" s="23">
        <v>3017.92</v>
      </c>
      <c r="X200" s="18">
        <v>104</v>
      </c>
      <c r="Y200" s="18">
        <v>0</v>
      </c>
      <c r="Z200" s="18">
        <v>0</v>
      </c>
      <c r="AA200" s="6">
        <v>0</v>
      </c>
      <c r="AB200" s="6">
        <v>0</v>
      </c>
      <c r="AC200" s="6">
        <v>0</v>
      </c>
      <c r="AD200" s="6">
        <v>0</v>
      </c>
      <c r="AE200" s="6">
        <v>300</v>
      </c>
      <c r="AF200" s="6">
        <v>0</v>
      </c>
      <c r="AG200" s="6">
        <v>0</v>
      </c>
      <c r="AH200" s="6">
        <v>0</v>
      </c>
      <c r="AI200" s="6">
        <v>0</v>
      </c>
      <c r="AJ200" s="38">
        <v>404</v>
      </c>
      <c r="AK200" s="23">
        <v>5431.92</v>
      </c>
      <c r="AL200" s="6">
        <v>88.19</v>
      </c>
      <c r="AM200" s="38">
        <v>4939.73</v>
      </c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</row>
    <row r="201" spans="1:98" s="22" customFormat="1" ht="13.5">
      <c r="A201" s="16" t="s">
        <v>13</v>
      </c>
      <c r="B201" s="6">
        <v>2015</v>
      </c>
      <c r="C201" s="40">
        <v>10</v>
      </c>
      <c r="D201" s="5">
        <v>2020</v>
      </c>
      <c r="E201" s="5">
        <v>140</v>
      </c>
      <c r="F201" s="5">
        <v>0</v>
      </c>
      <c r="G201" s="5">
        <v>0</v>
      </c>
      <c r="H201" s="5">
        <v>0</v>
      </c>
      <c r="I201" s="5">
        <v>0</v>
      </c>
      <c r="J201" s="6">
        <v>0</v>
      </c>
      <c r="K201" s="38">
        <v>2160</v>
      </c>
      <c r="L201" s="5">
        <v>300</v>
      </c>
      <c r="M201" s="5">
        <v>0</v>
      </c>
      <c r="N201" s="18">
        <v>28</v>
      </c>
      <c r="O201" s="6">
        <v>348.28</v>
      </c>
      <c r="P201" s="18">
        <v>348.28</v>
      </c>
      <c r="Q201" s="18">
        <v>0</v>
      </c>
      <c r="R201" s="18">
        <v>0</v>
      </c>
      <c r="S201" s="18">
        <v>0</v>
      </c>
      <c r="T201" s="18">
        <v>1021.61</v>
      </c>
      <c r="U201" s="18">
        <v>0</v>
      </c>
      <c r="V201" s="18">
        <v>0</v>
      </c>
      <c r="W201" s="23">
        <v>2046.17</v>
      </c>
      <c r="X201" s="18">
        <v>0</v>
      </c>
      <c r="Y201" s="18">
        <v>0</v>
      </c>
      <c r="Z201" s="18">
        <v>0</v>
      </c>
      <c r="AA201" s="6">
        <v>0</v>
      </c>
      <c r="AB201" s="6">
        <v>0</v>
      </c>
      <c r="AC201" s="6">
        <v>0</v>
      </c>
      <c r="AD201" s="6">
        <v>0</v>
      </c>
      <c r="AE201" s="6">
        <v>300</v>
      </c>
      <c r="AF201" s="6">
        <v>0</v>
      </c>
      <c r="AG201" s="6">
        <v>0</v>
      </c>
      <c r="AH201" s="6">
        <v>0</v>
      </c>
      <c r="AI201" s="6">
        <v>0</v>
      </c>
      <c r="AJ201" s="38">
        <v>300</v>
      </c>
      <c r="AK201" s="23">
        <v>4206.17</v>
      </c>
      <c r="AL201" s="6">
        <v>21.19</v>
      </c>
      <c r="AM201" s="38">
        <v>3884.98</v>
      </c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</row>
    <row r="202" spans="1:98" s="22" customFormat="1" ht="13.5">
      <c r="A202" s="16" t="s">
        <v>13</v>
      </c>
      <c r="B202" s="6">
        <v>2015</v>
      </c>
      <c r="C202" s="40">
        <v>10</v>
      </c>
      <c r="D202" s="5">
        <v>2020</v>
      </c>
      <c r="E202" s="5">
        <v>130</v>
      </c>
      <c r="F202" s="5">
        <v>0</v>
      </c>
      <c r="G202" s="5">
        <v>0</v>
      </c>
      <c r="H202" s="5">
        <v>0</v>
      </c>
      <c r="I202" s="5">
        <v>0</v>
      </c>
      <c r="J202" s="6">
        <v>0</v>
      </c>
      <c r="K202" s="38">
        <v>2150</v>
      </c>
      <c r="L202" s="5">
        <v>300</v>
      </c>
      <c r="M202" s="5">
        <v>0</v>
      </c>
      <c r="N202" s="18">
        <v>280</v>
      </c>
      <c r="O202" s="6">
        <v>565.95</v>
      </c>
      <c r="P202" s="18">
        <v>644.31</v>
      </c>
      <c r="Q202" s="18">
        <v>0</v>
      </c>
      <c r="R202" s="18">
        <v>0</v>
      </c>
      <c r="S202" s="18">
        <v>0</v>
      </c>
      <c r="T202" s="18">
        <v>696.55</v>
      </c>
      <c r="U202" s="18">
        <v>0</v>
      </c>
      <c r="V202" s="18">
        <v>0</v>
      </c>
      <c r="W202" s="23">
        <v>2486.81</v>
      </c>
      <c r="X202" s="18">
        <v>212</v>
      </c>
      <c r="Y202" s="18">
        <v>100.1</v>
      </c>
      <c r="Z202" s="18">
        <v>160</v>
      </c>
      <c r="AA202" s="6">
        <v>0</v>
      </c>
      <c r="AB202" s="6">
        <v>0</v>
      </c>
      <c r="AC202" s="6">
        <v>13.93</v>
      </c>
      <c r="AD202" s="6">
        <v>0</v>
      </c>
      <c r="AE202" s="6">
        <v>300</v>
      </c>
      <c r="AF202" s="6">
        <v>0</v>
      </c>
      <c r="AG202" s="6">
        <v>0</v>
      </c>
      <c r="AH202" s="6">
        <v>0</v>
      </c>
      <c r="AI202" s="6">
        <v>0</v>
      </c>
      <c r="AJ202" s="38">
        <v>786.03</v>
      </c>
      <c r="AK202" s="23">
        <v>4622.88</v>
      </c>
      <c r="AL202" s="6">
        <v>33.69</v>
      </c>
      <c r="AM202" s="38">
        <v>3817.09</v>
      </c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</row>
    <row r="203" spans="1:98" s="22" customFormat="1" ht="13.5">
      <c r="A203" s="16" t="s">
        <v>16</v>
      </c>
      <c r="B203" s="6">
        <v>2015</v>
      </c>
      <c r="C203" s="40">
        <v>10</v>
      </c>
      <c r="D203" s="5">
        <v>2020</v>
      </c>
      <c r="E203" s="5">
        <v>150</v>
      </c>
      <c r="F203" s="5">
        <v>0</v>
      </c>
      <c r="G203" s="5">
        <v>0</v>
      </c>
      <c r="H203" s="5">
        <v>0</v>
      </c>
      <c r="I203" s="5">
        <v>0</v>
      </c>
      <c r="J203" s="6">
        <v>0</v>
      </c>
      <c r="K203" s="38">
        <v>2170</v>
      </c>
      <c r="L203" s="5">
        <v>0</v>
      </c>
      <c r="M203" s="5">
        <v>153</v>
      </c>
      <c r="N203" s="18">
        <v>280</v>
      </c>
      <c r="O203" s="6">
        <v>174.14</v>
      </c>
      <c r="P203" s="18">
        <v>0</v>
      </c>
      <c r="Q203" s="18">
        <v>0</v>
      </c>
      <c r="R203" s="18">
        <v>0</v>
      </c>
      <c r="S203" s="18">
        <v>0</v>
      </c>
      <c r="T203" s="18">
        <v>475.98</v>
      </c>
      <c r="U203" s="18">
        <v>0</v>
      </c>
      <c r="V203" s="18">
        <v>0</v>
      </c>
      <c r="W203" s="23">
        <v>1083.12</v>
      </c>
      <c r="X203" s="18">
        <v>437.5</v>
      </c>
      <c r="Y203" s="18">
        <v>0</v>
      </c>
      <c r="Z203" s="18">
        <v>149.33</v>
      </c>
      <c r="AA203" s="6">
        <v>0</v>
      </c>
      <c r="AB203" s="6">
        <v>0</v>
      </c>
      <c r="AC203" s="6">
        <v>0</v>
      </c>
      <c r="AD203" s="6">
        <v>0</v>
      </c>
      <c r="AE203" s="6">
        <v>0</v>
      </c>
      <c r="AF203" s="6">
        <v>0</v>
      </c>
      <c r="AG203" s="6">
        <v>0</v>
      </c>
      <c r="AH203" s="6">
        <v>0</v>
      </c>
      <c r="AI203" s="6">
        <v>0</v>
      </c>
      <c r="AJ203" s="38">
        <v>586.83</v>
      </c>
      <c r="AK203" s="23">
        <v>1253.12</v>
      </c>
      <c r="AL203" s="6">
        <v>0</v>
      </c>
      <c r="AM203" s="38">
        <v>2666.29</v>
      </c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</row>
    <row r="204" spans="1:98" s="22" customFormat="1" ht="13.5">
      <c r="A204" s="16" t="s">
        <v>13</v>
      </c>
      <c r="B204" s="6">
        <v>2015</v>
      </c>
      <c r="C204" s="40">
        <v>10</v>
      </c>
      <c r="D204" s="5">
        <v>2020</v>
      </c>
      <c r="E204" s="5">
        <v>250</v>
      </c>
      <c r="F204" s="5">
        <v>0</v>
      </c>
      <c r="G204" s="5">
        <v>0</v>
      </c>
      <c r="H204" s="5">
        <v>0</v>
      </c>
      <c r="I204" s="5">
        <v>0</v>
      </c>
      <c r="J204" s="6">
        <v>0</v>
      </c>
      <c r="K204" s="38">
        <v>2270</v>
      </c>
      <c r="L204" s="5">
        <v>300</v>
      </c>
      <c r="M204" s="5">
        <v>0</v>
      </c>
      <c r="N204" s="18">
        <v>280</v>
      </c>
      <c r="O204" s="6">
        <v>565.95</v>
      </c>
      <c r="P204" s="18">
        <v>731.38</v>
      </c>
      <c r="Q204" s="18">
        <v>0</v>
      </c>
      <c r="R204" s="18">
        <v>0</v>
      </c>
      <c r="S204" s="18">
        <v>0</v>
      </c>
      <c r="T204" s="18">
        <v>882.3</v>
      </c>
      <c r="U204" s="18">
        <v>0</v>
      </c>
      <c r="V204" s="18">
        <v>0</v>
      </c>
      <c r="W204" s="23">
        <v>2759.63</v>
      </c>
      <c r="X204" s="18">
        <v>186</v>
      </c>
      <c r="Y204" s="18">
        <v>72.9</v>
      </c>
      <c r="Z204" s="18">
        <v>160</v>
      </c>
      <c r="AA204" s="6">
        <v>0</v>
      </c>
      <c r="AB204" s="6">
        <v>0</v>
      </c>
      <c r="AC204" s="6">
        <v>9.29</v>
      </c>
      <c r="AD204" s="6">
        <v>0</v>
      </c>
      <c r="AE204" s="6">
        <v>300</v>
      </c>
      <c r="AF204" s="6">
        <v>0</v>
      </c>
      <c r="AG204" s="6">
        <v>0</v>
      </c>
      <c r="AH204" s="6">
        <v>0</v>
      </c>
      <c r="AI204" s="6">
        <v>0</v>
      </c>
      <c r="AJ204" s="38">
        <v>728.19</v>
      </c>
      <c r="AK204" s="23">
        <v>5020.34</v>
      </c>
      <c r="AL204" s="6">
        <v>47.03</v>
      </c>
      <c r="AM204" s="38">
        <v>4254.41</v>
      </c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</row>
    <row r="205" spans="1:98" s="22" customFormat="1" ht="13.5">
      <c r="A205" s="16" t="s">
        <v>17</v>
      </c>
      <c r="B205" s="6">
        <v>2015</v>
      </c>
      <c r="C205" s="40">
        <v>10</v>
      </c>
      <c r="D205" s="5">
        <v>2020</v>
      </c>
      <c r="E205" s="5">
        <v>370</v>
      </c>
      <c r="F205" s="5">
        <v>160</v>
      </c>
      <c r="G205" s="5">
        <v>0</v>
      </c>
      <c r="H205" s="5">
        <v>0</v>
      </c>
      <c r="I205" s="5">
        <v>0</v>
      </c>
      <c r="J205" s="6">
        <v>0</v>
      </c>
      <c r="K205" s="38">
        <v>2550</v>
      </c>
      <c r="L205" s="5">
        <v>100</v>
      </c>
      <c r="M205" s="5">
        <v>0</v>
      </c>
      <c r="N205" s="18">
        <v>270.67</v>
      </c>
      <c r="O205" s="6">
        <v>391.81</v>
      </c>
      <c r="P205" s="18">
        <v>731.38</v>
      </c>
      <c r="Q205" s="18">
        <v>0</v>
      </c>
      <c r="R205" s="18">
        <v>0</v>
      </c>
      <c r="S205" s="18">
        <v>0</v>
      </c>
      <c r="T205" s="18">
        <v>708.16</v>
      </c>
      <c r="U205" s="18">
        <v>0</v>
      </c>
      <c r="V205" s="18">
        <v>0</v>
      </c>
      <c r="W205" s="23">
        <v>2202.02</v>
      </c>
      <c r="X205" s="18">
        <v>265</v>
      </c>
      <c r="Y205" s="18">
        <v>0</v>
      </c>
      <c r="Z205" s="18">
        <v>160</v>
      </c>
      <c r="AA205" s="6">
        <v>0</v>
      </c>
      <c r="AB205" s="6">
        <v>0</v>
      </c>
      <c r="AC205" s="6">
        <v>238</v>
      </c>
      <c r="AD205" s="6">
        <v>0</v>
      </c>
      <c r="AE205" s="6">
        <v>100</v>
      </c>
      <c r="AF205" s="6">
        <v>92.87</v>
      </c>
      <c r="AG205" s="6">
        <v>0</v>
      </c>
      <c r="AH205" s="6">
        <v>0</v>
      </c>
      <c r="AI205" s="6">
        <v>0</v>
      </c>
      <c r="AJ205" s="38">
        <v>855.87</v>
      </c>
      <c r="AK205" s="23">
        <v>4421.15</v>
      </c>
      <c r="AL205" s="6">
        <v>27.63</v>
      </c>
      <c r="AM205" s="38">
        <v>3868.52</v>
      </c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</row>
    <row r="206" spans="1:98" s="22" customFormat="1" ht="13.5">
      <c r="A206" s="16" t="s">
        <v>17</v>
      </c>
      <c r="B206" s="6">
        <v>2015</v>
      </c>
      <c r="C206" s="40">
        <v>10</v>
      </c>
      <c r="D206" s="5">
        <v>2020</v>
      </c>
      <c r="E206" s="5">
        <v>300</v>
      </c>
      <c r="F206" s="5">
        <v>160</v>
      </c>
      <c r="G206" s="5">
        <v>0</v>
      </c>
      <c r="H206" s="5">
        <v>0</v>
      </c>
      <c r="I206" s="5">
        <v>0</v>
      </c>
      <c r="J206" s="6">
        <v>0</v>
      </c>
      <c r="K206" s="38">
        <v>2480</v>
      </c>
      <c r="L206" s="5">
        <v>300</v>
      </c>
      <c r="M206" s="5">
        <v>0</v>
      </c>
      <c r="N206" s="18">
        <v>280</v>
      </c>
      <c r="O206" s="6">
        <v>478.88</v>
      </c>
      <c r="P206" s="18">
        <v>731.38</v>
      </c>
      <c r="Q206" s="18">
        <v>0</v>
      </c>
      <c r="R206" s="18">
        <v>0</v>
      </c>
      <c r="S206" s="18">
        <v>0</v>
      </c>
      <c r="T206" s="18">
        <v>940.34</v>
      </c>
      <c r="U206" s="18">
        <v>0</v>
      </c>
      <c r="V206" s="18">
        <v>0</v>
      </c>
      <c r="W206" s="23">
        <v>2730.6</v>
      </c>
      <c r="X206" s="18">
        <v>45</v>
      </c>
      <c r="Y206" s="18">
        <v>5.9</v>
      </c>
      <c r="Z206" s="18">
        <v>157</v>
      </c>
      <c r="AA206" s="6">
        <v>0</v>
      </c>
      <c r="AB206" s="6">
        <v>0</v>
      </c>
      <c r="AC206" s="6">
        <v>0</v>
      </c>
      <c r="AD206" s="6">
        <v>119</v>
      </c>
      <c r="AE206" s="6">
        <v>300</v>
      </c>
      <c r="AF206" s="6">
        <v>0</v>
      </c>
      <c r="AG206" s="6">
        <v>0</v>
      </c>
      <c r="AH206" s="6">
        <v>0</v>
      </c>
      <c r="AI206" s="6">
        <v>0</v>
      </c>
      <c r="AJ206" s="38">
        <v>626.9</v>
      </c>
      <c r="AK206" s="23">
        <v>5091.6</v>
      </c>
      <c r="AL206" s="6">
        <v>54.16</v>
      </c>
      <c r="AM206" s="38">
        <v>4529.54</v>
      </c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</row>
    <row r="207" spans="1:98" s="22" customFormat="1" ht="13.5">
      <c r="A207" s="16" t="s">
        <v>13</v>
      </c>
      <c r="B207" s="6">
        <v>2015</v>
      </c>
      <c r="C207" s="40">
        <v>10</v>
      </c>
      <c r="D207" s="5">
        <v>2020</v>
      </c>
      <c r="E207" s="5">
        <v>220</v>
      </c>
      <c r="F207" s="5">
        <v>0</v>
      </c>
      <c r="G207" s="5">
        <v>0</v>
      </c>
      <c r="H207" s="5">
        <v>0</v>
      </c>
      <c r="I207" s="5">
        <v>0</v>
      </c>
      <c r="J207" s="6">
        <v>0</v>
      </c>
      <c r="K207" s="38">
        <v>2240</v>
      </c>
      <c r="L207" s="5">
        <v>200</v>
      </c>
      <c r="M207" s="5">
        <v>0</v>
      </c>
      <c r="N207" s="18">
        <v>280</v>
      </c>
      <c r="O207" s="6">
        <v>478.88</v>
      </c>
      <c r="P207" s="18">
        <v>731.38</v>
      </c>
      <c r="Q207" s="18">
        <v>0</v>
      </c>
      <c r="R207" s="18">
        <v>0</v>
      </c>
      <c r="S207" s="18">
        <v>0</v>
      </c>
      <c r="T207" s="18">
        <v>1184.14</v>
      </c>
      <c r="U207" s="18">
        <v>0</v>
      </c>
      <c r="V207" s="18">
        <v>0</v>
      </c>
      <c r="W207" s="23">
        <v>2874.4</v>
      </c>
      <c r="X207" s="18">
        <v>424</v>
      </c>
      <c r="Y207" s="18">
        <v>0</v>
      </c>
      <c r="Z207" s="18">
        <v>160</v>
      </c>
      <c r="AA207" s="6">
        <v>0</v>
      </c>
      <c r="AB207" s="6">
        <v>0</v>
      </c>
      <c r="AC207" s="6">
        <v>0</v>
      </c>
      <c r="AD207" s="6">
        <v>106</v>
      </c>
      <c r="AE207" s="6">
        <v>200</v>
      </c>
      <c r="AF207" s="6">
        <v>0</v>
      </c>
      <c r="AG207" s="6">
        <v>0</v>
      </c>
      <c r="AH207" s="6">
        <v>0</v>
      </c>
      <c r="AI207" s="6">
        <v>0</v>
      </c>
      <c r="AJ207" s="38">
        <v>890</v>
      </c>
      <c r="AK207" s="23">
        <v>5008.4</v>
      </c>
      <c r="AL207" s="6">
        <v>45.84</v>
      </c>
      <c r="AM207" s="38">
        <v>4178.56</v>
      </c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</row>
    <row r="208" spans="1:98" s="22" customFormat="1" ht="13.5">
      <c r="A208" s="16" t="s">
        <v>13</v>
      </c>
      <c r="B208" s="6">
        <v>2015</v>
      </c>
      <c r="C208" s="40">
        <v>10</v>
      </c>
      <c r="D208" s="5">
        <v>2020</v>
      </c>
      <c r="E208" s="5">
        <v>101</v>
      </c>
      <c r="F208" s="5">
        <v>0</v>
      </c>
      <c r="G208" s="5">
        <v>0</v>
      </c>
      <c r="H208" s="5">
        <v>0</v>
      </c>
      <c r="I208" s="5">
        <v>0</v>
      </c>
      <c r="J208" s="6">
        <v>0</v>
      </c>
      <c r="K208" s="38">
        <v>2121</v>
      </c>
      <c r="L208" s="5">
        <v>0</v>
      </c>
      <c r="M208" s="5">
        <v>0</v>
      </c>
      <c r="N208" s="18">
        <v>280</v>
      </c>
      <c r="O208" s="6">
        <v>435.34</v>
      </c>
      <c r="P208" s="18">
        <v>365.69</v>
      </c>
      <c r="Q208" s="18">
        <v>0</v>
      </c>
      <c r="R208" s="18">
        <v>0</v>
      </c>
      <c r="S208" s="18">
        <v>0</v>
      </c>
      <c r="T208" s="18">
        <v>1311.84</v>
      </c>
      <c r="U208" s="18">
        <v>0</v>
      </c>
      <c r="V208" s="18">
        <v>0</v>
      </c>
      <c r="W208" s="23">
        <v>2392.87</v>
      </c>
      <c r="X208" s="18">
        <v>316</v>
      </c>
      <c r="Y208" s="18">
        <v>50.5</v>
      </c>
      <c r="Z208" s="18">
        <v>160</v>
      </c>
      <c r="AA208" s="6">
        <v>0</v>
      </c>
      <c r="AB208" s="6">
        <v>0</v>
      </c>
      <c r="AC208" s="6">
        <v>0</v>
      </c>
      <c r="AD208" s="6">
        <v>212</v>
      </c>
      <c r="AE208" s="6">
        <v>0</v>
      </c>
      <c r="AF208" s="6">
        <v>46.44</v>
      </c>
      <c r="AG208" s="6">
        <v>0</v>
      </c>
      <c r="AH208" s="6">
        <v>0</v>
      </c>
      <c r="AI208" s="6">
        <v>0</v>
      </c>
      <c r="AJ208" s="38">
        <v>784.94</v>
      </c>
      <c r="AK208" s="23">
        <v>4255.43</v>
      </c>
      <c r="AL208" s="6">
        <v>22.66</v>
      </c>
      <c r="AM208" s="38">
        <v>3706.27</v>
      </c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</row>
    <row r="209" spans="1:98" s="22" customFormat="1" ht="13.5">
      <c r="A209" s="16" t="s">
        <v>13</v>
      </c>
      <c r="B209" s="6">
        <v>2015</v>
      </c>
      <c r="C209" s="40">
        <v>10</v>
      </c>
      <c r="D209" s="5">
        <v>2020</v>
      </c>
      <c r="E209" s="5">
        <v>200.1</v>
      </c>
      <c r="F209" s="5">
        <v>0</v>
      </c>
      <c r="G209" s="5">
        <v>0</v>
      </c>
      <c r="H209" s="5">
        <v>0</v>
      </c>
      <c r="I209" s="5">
        <v>0</v>
      </c>
      <c r="J209" s="6">
        <v>0</v>
      </c>
      <c r="K209" s="38">
        <v>2220.1</v>
      </c>
      <c r="L209" s="5">
        <v>300</v>
      </c>
      <c r="M209" s="5">
        <v>0</v>
      </c>
      <c r="N209" s="18">
        <v>280</v>
      </c>
      <c r="O209" s="6">
        <v>478.88</v>
      </c>
      <c r="P209" s="18">
        <v>731.38</v>
      </c>
      <c r="Q209" s="18">
        <v>0</v>
      </c>
      <c r="R209" s="18">
        <v>0</v>
      </c>
      <c r="S209" s="18">
        <v>100</v>
      </c>
      <c r="T209" s="18">
        <v>1184.14</v>
      </c>
      <c r="U209" s="18">
        <v>0</v>
      </c>
      <c r="V209" s="18">
        <v>0</v>
      </c>
      <c r="W209" s="23">
        <v>3074.4</v>
      </c>
      <c r="X209" s="18">
        <v>214.5</v>
      </c>
      <c r="Y209" s="18">
        <v>63.4</v>
      </c>
      <c r="Z209" s="18">
        <v>160</v>
      </c>
      <c r="AA209" s="6">
        <v>0</v>
      </c>
      <c r="AB209" s="6">
        <v>0</v>
      </c>
      <c r="AC209" s="6">
        <v>0</v>
      </c>
      <c r="AD209" s="6">
        <v>0</v>
      </c>
      <c r="AE209" s="6">
        <v>300</v>
      </c>
      <c r="AF209" s="6">
        <v>0</v>
      </c>
      <c r="AG209" s="6">
        <v>0</v>
      </c>
      <c r="AH209" s="6">
        <v>0</v>
      </c>
      <c r="AI209" s="6">
        <v>0</v>
      </c>
      <c r="AJ209" s="38">
        <v>737.9</v>
      </c>
      <c r="AK209" s="23">
        <v>5294.5</v>
      </c>
      <c r="AL209" s="6">
        <v>74.45</v>
      </c>
      <c r="AM209" s="38">
        <v>4482.15</v>
      </c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</row>
    <row r="210" spans="1:98" s="22" customFormat="1" ht="13.5">
      <c r="A210" s="16" t="s">
        <v>13</v>
      </c>
      <c r="B210" s="6">
        <v>2015</v>
      </c>
      <c r="C210" s="40">
        <v>10</v>
      </c>
      <c r="D210" s="5">
        <v>2020</v>
      </c>
      <c r="E210" s="5">
        <v>130</v>
      </c>
      <c r="F210" s="5">
        <v>0</v>
      </c>
      <c r="G210" s="5">
        <v>0</v>
      </c>
      <c r="H210" s="5">
        <v>0</v>
      </c>
      <c r="I210" s="5">
        <v>0</v>
      </c>
      <c r="J210" s="6">
        <v>0</v>
      </c>
      <c r="K210" s="38">
        <v>2150</v>
      </c>
      <c r="L210" s="5">
        <v>300</v>
      </c>
      <c r="M210" s="5">
        <v>0</v>
      </c>
      <c r="N210" s="18">
        <v>280</v>
      </c>
      <c r="O210" s="6">
        <v>522.41</v>
      </c>
      <c r="P210" s="18">
        <v>731.38</v>
      </c>
      <c r="Q210" s="18">
        <v>0</v>
      </c>
      <c r="R210" s="18">
        <v>0</v>
      </c>
      <c r="S210" s="18">
        <v>0</v>
      </c>
      <c r="T210" s="18">
        <v>1184.14</v>
      </c>
      <c r="U210" s="18">
        <v>0</v>
      </c>
      <c r="V210" s="18">
        <v>0</v>
      </c>
      <c r="W210" s="23">
        <v>3017.93</v>
      </c>
      <c r="X210" s="18">
        <v>455</v>
      </c>
      <c r="Y210" s="18">
        <v>6.9</v>
      </c>
      <c r="Z210" s="18">
        <v>160</v>
      </c>
      <c r="AA210" s="6">
        <v>0</v>
      </c>
      <c r="AB210" s="6">
        <v>0</v>
      </c>
      <c r="AC210" s="6">
        <v>0</v>
      </c>
      <c r="AD210" s="6">
        <v>0</v>
      </c>
      <c r="AE210" s="6">
        <v>300</v>
      </c>
      <c r="AF210" s="6">
        <v>58.05</v>
      </c>
      <c r="AG210" s="6">
        <v>0</v>
      </c>
      <c r="AH210" s="6">
        <v>0</v>
      </c>
      <c r="AI210" s="6">
        <v>0</v>
      </c>
      <c r="AJ210" s="38">
        <v>979.95</v>
      </c>
      <c r="AK210" s="23">
        <v>5109.88</v>
      </c>
      <c r="AL210" s="6">
        <v>55.99</v>
      </c>
      <c r="AM210" s="38">
        <v>4131.99</v>
      </c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</row>
    <row r="211" spans="1:98" s="22" customFormat="1" ht="13.5">
      <c r="A211" s="16" t="s">
        <v>13</v>
      </c>
      <c r="B211" s="6">
        <v>2015</v>
      </c>
      <c r="C211" s="40">
        <v>10</v>
      </c>
      <c r="D211" s="5">
        <v>2020</v>
      </c>
      <c r="E211" s="5">
        <v>230</v>
      </c>
      <c r="F211" s="5">
        <v>0</v>
      </c>
      <c r="G211" s="5">
        <v>0</v>
      </c>
      <c r="H211" s="5">
        <v>0</v>
      </c>
      <c r="I211" s="5">
        <v>0</v>
      </c>
      <c r="J211" s="6">
        <v>0</v>
      </c>
      <c r="K211" s="38">
        <v>2250</v>
      </c>
      <c r="L211" s="5">
        <v>300</v>
      </c>
      <c r="M211" s="5">
        <v>0</v>
      </c>
      <c r="N211" s="18">
        <v>280</v>
      </c>
      <c r="O211" s="6">
        <v>522.41</v>
      </c>
      <c r="P211" s="18">
        <v>731.38</v>
      </c>
      <c r="Q211" s="18">
        <v>0</v>
      </c>
      <c r="R211" s="18">
        <v>0</v>
      </c>
      <c r="S211" s="18">
        <v>0</v>
      </c>
      <c r="T211" s="18">
        <v>1184.14</v>
      </c>
      <c r="U211" s="18">
        <v>0</v>
      </c>
      <c r="V211" s="18">
        <v>0</v>
      </c>
      <c r="W211" s="23">
        <v>3017.93</v>
      </c>
      <c r="X211" s="18">
        <v>238.4</v>
      </c>
      <c r="Y211" s="18">
        <v>22.6</v>
      </c>
      <c r="Z211" s="18">
        <v>160</v>
      </c>
      <c r="AA211" s="6">
        <v>0</v>
      </c>
      <c r="AB211" s="6">
        <v>0</v>
      </c>
      <c r="AC211" s="6">
        <v>0</v>
      </c>
      <c r="AD211" s="6">
        <v>0</v>
      </c>
      <c r="AE211" s="6">
        <v>300</v>
      </c>
      <c r="AF211" s="6">
        <v>0</v>
      </c>
      <c r="AG211" s="6">
        <v>0</v>
      </c>
      <c r="AH211" s="6">
        <v>0</v>
      </c>
      <c r="AI211" s="6">
        <v>0</v>
      </c>
      <c r="AJ211" s="38">
        <v>721</v>
      </c>
      <c r="AK211" s="23">
        <v>5267.93</v>
      </c>
      <c r="AL211" s="6">
        <v>71.79</v>
      </c>
      <c r="AM211" s="38">
        <v>4475.14</v>
      </c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</row>
    <row r="212" spans="1:98" s="22" customFormat="1" ht="13.5">
      <c r="A212" s="16" t="s">
        <v>13</v>
      </c>
      <c r="B212" s="6">
        <v>2015</v>
      </c>
      <c r="C212" s="40">
        <v>10</v>
      </c>
      <c r="D212" s="5">
        <v>2020</v>
      </c>
      <c r="E212" s="5">
        <v>150</v>
      </c>
      <c r="F212" s="5">
        <v>0</v>
      </c>
      <c r="G212" s="5">
        <v>0</v>
      </c>
      <c r="H212" s="5">
        <v>0</v>
      </c>
      <c r="I212" s="5">
        <v>0</v>
      </c>
      <c r="J212" s="6">
        <v>0</v>
      </c>
      <c r="K212" s="38">
        <v>2170</v>
      </c>
      <c r="L212" s="5">
        <v>0</v>
      </c>
      <c r="M212" s="5">
        <v>180</v>
      </c>
      <c r="N212" s="18">
        <v>280</v>
      </c>
      <c r="O212" s="6">
        <v>217.67</v>
      </c>
      <c r="P212" s="18">
        <v>0</v>
      </c>
      <c r="Q212" s="18">
        <v>0</v>
      </c>
      <c r="R212" s="18">
        <v>0</v>
      </c>
      <c r="S212" s="18">
        <v>0</v>
      </c>
      <c r="T212" s="18">
        <v>801.03</v>
      </c>
      <c r="U212" s="18">
        <v>0</v>
      </c>
      <c r="V212" s="18">
        <v>0</v>
      </c>
      <c r="W212" s="23">
        <v>1478.7</v>
      </c>
      <c r="X212" s="18">
        <v>176</v>
      </c>
      <c r="Y212" s="18">
        <v>25.4</v>
      </c>
      <c r="Z212" s="18">
        <v>0</v>
      </c>
      <c r="AA212" s="6">
        <v>0</v>
      </c>
      <c r="AB212" s="6">
        <v>0</v>
      </c>
      <c r="AC212" s="6">
        <v>0</v>
      </c>
      <c r="AD212" s="6">
        <v>0</v>
      </c>
      <c r="AE212" s="6">
        <v>0</v>
      </c>
      <c r="AF212" s="6"/>
      <c r="AG212" s="6">
        <v>0</v>
      </c>
      <c r="AH212" s="6">
        <v>0</v>
      </c>
      <c r="AI212" s="6">
        <v>0</v>
      </c>
      <c r="AJ212" s="38">
        <v>201.4</v>
      </c>
      <c r="AK212" s="23">
        <v>3648.7</v>
      </c>
      <c r="AL212" s="6">
        <v>4.46</v>
      </c>
      <c r="AM212" s="38">
        <v>3442.84</v>
      </c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</row>
    <row r="213" spans="1:98" s="22" customFormat="1" ht="13.5">
      <c r="A213" s="16" t="s">
        <v>13</v>
      </c>
      <c r="B213" s="6">
        <v>2015</v>
      </c>
      <c r="C213" s="40">
        <v>10</v>
      </c>
      <c r="D213" s="5">
        <v>2020</v>
      </c>
      <c r="E213" s="5">
        <v>200</v>
      </c>
      <c r="F213" s="5">
        <v>0</v>
      </c>
      <c r="G213" s="5">
        <v>0</v>
      </c>
      <c r="H213" s="5">
        <v>0</v>
      </c>
      <c r="I213" s="5">
        <v>0</v>
      </c>
      <c r="J213" s="6">
        <v>0</v>
      </c>
      <c r="K213" s="38">
        <v>2220</v>
      </c>
      <c r="L213" s="5">
        <v>0</v>
      </c>
      <c r="M213" s="5">
        <v>0</v>
      </c>
      <c r="N213" s="18">
        <v>280</v>
      </c>
      <c r="O213" s="6">
        <v>522.41</v>
      </c>
      <c r="P213" s="18">
        <v>731.38</v>
      </c>
      <c r="Q213" s="18">
        <v>0</v>
      </c>
      <c r="R213" s="18">
        <v>0</v>
      </c>
      <c r="S213" s="18">
        <v>0</v>
      </c>
      <c r="T213" s="18">
        <v>1184.14</v>
      </c>
      <c r="U213" s="18">
        <v>0</v>
      </c>
      <c r="V213" s="18">
        <v>0</v>
      </c>
      <c r="W213" s="23">
        <v>2717.93</v>
      </c>
      <c r="X213" s="18">
        <v>57</v>
      </c>
      <c r="Y213" s="18">
        <v>0</v>
      </c>
      <c r="Z213" s="18">
        <v>160</v>
      </c>
      <c r="AA213" s="6">
        <v>0</v>
      </c>
      <c r="AB213" s="6">
        <v>0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6">
        <v>0</v>
      </c>
      <c r="AJ213" s="38">
        <v>217</v>
      </c>
      <c r="AK213" s="23">
        <v>4937.93</v>
      </c>
      <c r="AL213" s="6">
        <v>43.14</v>
      </c>
      <c r="AM213" s="38">
        <v>4677.79</v>
      </c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</row>
    <row r="214" spans="1:98" s="22" customFormat="1" ht="13.5">
      <c r="A214" s="16" t="s">
        <v>13</v>
      </c>
      <c r="B214" s="6">
        <v>2015</v>
      </c>
      <c r="C214" s="40">
        <v>10</v>
      </c>
      <c r="D214" s="5">
        <v>2020</v>
      </c>
      <c r="E214" s="5">
        <v>150</v>
      </c>
      <c r="F214" s="5">
        <v>0</v>
      </c>
      <c r="G214" s="5">
        <v>0</v>
      </c>
      <c r="H214" s="5">
        <v>0</v>
      </c>
      <c r="I214" s="5">
        <v>0</v>
      </c>
      <c r="J214" s="6">
        <v>0</v>
      </c>
      <c r="K214" s="38">
        <v>2170</v>
      </c>
      <c r="L214" s="5">
        <v>0</v>
      </c>
      <c r="M214" s="5">
        <v>0</v>
      </c>
      <c r="N214" s="18">
        <v>280</v>
      </c>
      <c r="O214" s="6">
        <v>522.41</v>
      </c>
      <c r="P214" s="18">
        <v>713.97</v>
      </c>
      <c r="Q214" s="18">
        <v>0</v>
      </c>
      <c r="R214" s="18">
        <v>0</v>
      </c>
      <c r="S214" s="18">
        <v>0</v>
      </c>
      <c r="T214" s="18">
        <v>1184.14</v>
      </c>
      <c r="U214" s="18">
        <v>0</v>
      </c>
      <c r="V214" s="18">
        <v>0</v>
      </c>
      <c r="W214" s="23">
        <v>2700.52</v>
      </c>
      <c r="X214" s="18">
        <v>514</v>
      </c>
      <c r="Y214" s="18">
        <v>29</v>
      </c>
      <c r="Z214" s="18">
        <v>160</v>
      </c>
      <c r="AA214" s="6">
        <v>0</v>
      </c>
      <c r="AB214" s="6">
        <v>0</v>
      </c>
      <c r="AC214" s="6">
        <v>0</v>
      </c>
      <c r="AD214" s="6">
        <v>0</v>
      </c>
      <c r="AE214" s="6">
        <v>0</v>
      </c>
      <c r="AF214" s="6">
        <v>0</v>
      </c>
      <c r="AG214" s="6">
        <v>0</v>
      </c>
      <c r="AH214" s="6">
        <v>0</v>
      </c>
      <c r="AI214" s="6">
        <v>0</v>
      </c>
      <c r="AJ214" s="38">
        <v>703</v>
      </c>
      <c r="AK214" s="23">
        <v>4870.52</v>
      </c>
      <c r="AL214" s="6">
        <v>41.12</v>
      </c>
      <c r="AM214" s="38">
        <v>4126.4</v>
      </c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</row>
    <row r="215" spans="1:98" s="22" customFormat="1" ht="13.5">
      <c r="A215" s="16" t="s">
        <v>13</v>
      </c>
      <c r="B215" s="6">
        <v>2015</v>
      </c>
      <c r="C215" s="40">
        <v>10</v>
      </c>
      <c r="D215" s="5">
        <v>2020</v>
      </c>
      <c r="E215" s="5">
        <v>150</v>
      </c>
      <c r="F215" s="5">
        <v>0</v>
      </c>
      <c r="G215" s="5">
        <v>0</v>
      </c>
      <c r="H215" s="5">
        <v>0</v>
      </c>
      <c r="I215" s="5">
        <v>0</v>
      </c>
      <c r="J215" s="6">
        <v>0</v>
      </c>
      <c r="K215" s="38">
        <v>2170</v>
      </c>
      <c r="L215" s="5">
        <v>0</v>
      </c>
      <c r="M215" s="5">
        <v>171</v>
      </c>
      <c r="N215" s="18">
        <v>280</v>
      </c>
      <c r="O215" s="6">
        <v>174.14</v>
      </c>
      <c r="P215" s="18">
        <v>0</v>
      </c>
      <c r="Q215" s="18">
        <v>0</v>
      </c>
      <c r="R215" s="18">
        <v>0</v>
      </c>
      <c r="S215" s="18">
        <v>0</v>
      </c>
      <c r="T215" s="18">
        <v>661.72</v>
      </c>
      <c r="U215" s="18">
        <v>0</v>
      </c>
      <c r="V215" s="18">
        <v>0</v>
      </c>
      <c r="W215" s="23">
        <v>1286.86</v>
      </c>
      <c r="X215" s="18">
        <v>215</v>
      </c>
      <c r="Y215" s="18">
        <v>45.4</v>
      </c>
      <c r="Z215" s="18">
        <v>160</v>
      </c>
      <c r="AA215" s="6">
        <v>0</v>
      </c>
      <c r="AB215" s="6">
        <v>0</v>
      </c>
      <c r="AC215" s="6">
        <v>0</v>
      </c>
      <c r="AD215" s="6">
        <v>0</v>
      </c>
      <c r="AE215" s="6">
        <v>0</v>
      </c>
      <c r="AF215" s="6">
        <v>0</v>
      </c>
      <c r="AG215" s="6">
        <v>0</v>
      </c>
      <c r="AH215" s="6">
        <v>0</v>
      </c>
      <c r="AI215" s="6">
        <v>0</v>
      </c>
      <c r="AJ215" s="38">
        <v>420.4</v>
      </c>
      <c r="AK215" s="23">
        <v>3456.86</v>
      </c>
      <c r="AL215" s="6">
        <v>0</v>
      </c>
      <c r="AM215" s="38">
        <v>3036.46</v>
      </c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</row>
    <row r="216" spans="1:98" s="22" customFormat="1" ht="13.5">
      <c r="A216" s="16" t="s">
        <v>13</v>
      </c>
      <c r="B216" s="6">
        <v>2015</v>
      </c>
      <c r="C216" s="40">
        <v>10</v>
      </c>
      <c r="D216" s="5">
        <v>2020</v>
      </c>
      <c r="E216" s="5">
        <v>140</v>
      </c>
      <c r="F216" s="5">
        <v>0</v>
      </c>
      <c r="G216" s="5">
        <v>0</v>
      </c>
      <c r="H216" s="5">
        <v>0</v>
      </c>
      <c r="I216" s="5">
        <v>0</v>
      </c>
      <c r="J216" s="6">
        <v>0</v>
      </c>
      <c r="K216" s="38">
        <v>2160</v>
      </c>
      <c r="L216" s="5">
        <v>0</v>
      </c>
      <c r="M216" s="5">
        <v>0</v>
      </c>
      <c r="N216" s="18">
        <v>280</v>
      </c>
      <c r="O216" s="6">
        <v>522.41</v>
      </c>
      <c r="P216" s="18">
        <v>731.38</v>
      </c>
      <c r="Q216" s="18">
        <v>0</v>
      </c>
      <c r="R216" s="18">
        <v>0</v>
      </c>
      <c r="S216" s="18">
        <v>0</v>
      </c>
      <c r="T216" s="18">
        <v>1184.14</v>
      </c>
      <c r="U216" s="18">
        <v>0</v>
      </c>
      <c r="V216" s="18">
        <v>0</v>
      </c>
      <c r="W216" s="23">
        <v>2717.93</v>
      </c>
      <c r="X216" s="18">
        <v>214</v>
      </c>
      <c r="Y216" s="18">
        <v>11.7</v>
      </c>
      <c r="Z216" s="18">
        <v>160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38">
        <v>385.7</v>
      </c>
      <c r="AK216" s="23">
        <v>4877.93</v>
      </c>
      <c r="AL216" s="6">
        <v>41.34</v>
      </c>
      <c r="AM216" s="38">
        <v>4450.89</v>
      </c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</row>
    <row r="217" spans="1:98" s="22" customFormat="1" ht="13.5">
      <c r="A217" s="16" t="s">
        <v>13</v>
      </c>
      <c r="B217" s="6">
        <v>2015</v>
      </c>
      <c r="C217" s="40">
        <v>10</v>
      </c>
      <c r="D217" s="5">
        <v>2020</v>
      </c>
      <c r="E217" s="5">
        <v>150</v>
      </c>
      <c r="F217" s="5">
        <v>0</v>
      </c>
      <c r="G217" s="5">
        <v>0</v>
      </c>
      <c r="H217" s="5">
        <v>0</v>
      </c>
      <c r="I217" s="5">
        <v>0</v>
      </c>
      <c r="J217" s="6">
        <v>0</v>
      </c>
      <c r="K217" s="38">
        <v>2170</v>
      </c>
      <c r="L217" s="5">
        <v>0</v>
      </c>
      <c r="M217" s="5">
        <v>0</v>
      </c>
      <c r="N217" s="18">
        <v>280</v>
      </c>
      <c r="O217" s="6">
        <v>435.34</v>
      </c>
      <c r="P217" s="18">
        <v>365.69</v>
      </c>
      <c r="Q217" s="18">
        <v>0</v>
      </c>
      <c r="R217" s="18">
        <v>0</v>
      </c>
      <c r="S217" s="18">
        <v>0</v>
      </c>
      <c r="T217" s="18">
        <v>1137.7</v>
      </c>
      <c r="U217" s="18">
        <v>0</v>
      </c>
      <c r="V217" s="18">
        <v>0</v>
      </c>
      <c r="W217" s="23">
        <v>2218.73</v>
      </c>
      <c r="X217" s="18">
        <v>496</v>
      </c>
      <c r="Y217" s="18">
        <v>0</v>
      </c>
      <c r="Z217" s="18">
        <v>160</v>
      </c>
      <c r="AA217" s="6">
        <v>0</v>
      </c>
      <c r="AB217" s="6">
        <v>0</v>
      </c>
      <c r="AC217" s="6">
        <v>0</v>
      </c>
      <c r="AD217" s="6">
        <v>0</v>
      </c>
      <c r="AE217" s="6">
        <v>0</v>
      </c>
      <c r="AF217" s="6">
        <v>0</v>
      </c>
      <c r="AG217" s="6">
        <v>0</v>
      </c>
      <c r="AH217" s="6">
        <v>0</v>
      </c>
      <c r="AI217" s="6">
        <v>0</v>
      </c>
      <c r="AJ217" s="38">
        <v>656</v>
      </c>
      <c r="AK217" s="23">
        <v>4388.73</v>
      </c>
      <c r="AL217" s="6">
        <v>26.66</v>
      </c>
      <c r="AM217" s="38">
        <v>3706.07</v>
      </c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</row>
    <row r="218" spans="1:98" s="22" customFormat="1" ht="13.5">
      <c r="A218" s="16" t="s">
        <v>16</v>
      </c>
      <c r="B218" s="6">
        <v>2015</v>
      </c>
      <c r="C218" s="40">
        <v>10</v>
      </c>
      <c r="D218" s="5">
        <v>2020</v>
      </c>
      <c r="E218" s="5">
        <v>150</v>
      </c>
      <c r="F218" s="5">
        <v>0</v>
      </c>
      <c r="G218" s="5">
        <v>0</v>
      </c>
      <c r="H218" s="5">
        <v>0</v>
      </c>
      <c r="I218" s="5">
        <v>0</v>
      </c>
      <c r="J218" s="6">
        <v>0</v>
      </c>
      <c r="K218" s="38">
        <v>2170</v>
      </c>
      <c r="L218" s="5">
        <v>0</v>
      </c>
      <c r="M218" s="5">
        <v>171</v>
      </c>
      <c r="N218" s="18">
        <v>280</v>
      </c>
      <c r="O218" s="6">
        <v>217.67</v>
      </c>
      <c r="P218" s="18">
        <v>0</v>
      </c>
      <c r="Q218" s="18">
        <v>0</v>
      </c>
      <c r="R218" s="18">
        <v>0</v>
      </c>
      <c r="S218" s="18">
        <v>0</v>
      </c>
      <c r="T218" s="18">
        <v>429.54</v>
      </c>
      <c r="U218" s="18">
        <v>0</v>
      </c>
      <c r="V218" s="18">
        <v>0</v>
      </c>
      <c r="W218" s="23">
        <v>1098.21</v>
      </c>
      <c r="X218" s="18">
        <v>233</v>
      </c>
      <c r="Y218" s="18">
        <v>0</v>
      </c>
      <c r="Z218" s="18">
        <v>160</v>
      </c>
      <c r="AA218" s="6">
        <v>0</v>
      </c>
      <c r="AB218" s="6">
        <v>0</v>
      </c>
      <c r="AC218" s="6">
        <v>0</v>
      </c>
      <c r="AD218" s="6">
        <v>0</v>
      </c>
      <c r="AE218" s="6">
        <v>0</v>
      </c>
      <c r="AF218" s="6">
        <v>0</v>
      </c>
      <c r="AG218" s="6">
        <v>0</v>
      </c>
      <c r="AH218" s="6">
        <v>0</v>
      </c>
      <c r="AI218" s="6">
        <v>0</v>
      </c>
      <c r="AJ218" s="38">
        <v>393</v>
      </c>
      <c r="AK218" s="23">
        <v>3268.21</v>
      </c>
      <c r="AL218" s="6">
        <v>0</v>
      </c>
      <c r="AM218" s="38">
        <v>2875.21</v>
      </c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</row>
    <row r="219" spans="1:98" s="22" customFormat="1" ht="13.5">
      <c r="A219" s="16" t="s">
        <v>13</v>
      </c>
      <c r="B219" s="6">
        <v>2015</v>
      </c>
      <c r="C219" s="40">
        <v>10</v>
      </c>
      <c r="D219" s="5">
        <v>2020</v>
      </c>
      <c r="E219" s="5">
        <v>160</v>
      </c>
      <c r="F219" s="5">
        <v>0</v>
      </c>
      <c r="G219" s="5">
        <v>0</v>
      </c>
      <c r="H219" s="5">
        <v>0</v>
      </c>
      <c r="I219" s="5">
        <v>0</v>
      </c>
      <c r="J219" s="6">
        <v>0</v>
      </c>
      <c r="K219" s="38">
        <v>2180</v>
      </c>
      <c r="L219" s="5">
        <v>0</v>
      </c>
      <c r="M219" s="5">
        <v>198</v>
      </c>
      <c r="N219" s="18">
        <v>280</v>
      </c>
      <c r="O219" s="6">
        <v>609.48</v>
      </c>
      <c r="P219" s="18">
        <v>365.69</v>
      </c>
      <c r="Q219" s="18">
        <v>0</v>
      </c>
      <c r="R219" s="18">
        <v>0</v>
      </c>
      <c r="S219" s="18">
        <v>0</v>
      </c>
      <c r="T219" s="18">
        <v>1079.66</v>
      </c>
      <c r="U219" s="18">
        <v>0</v>
      </c>
      <c r="V219" s="18">
        <v>0</v>
      </c>
      <c r="W219" s="23">
        <v>2532.83</v>
      </c>
      <c r="X219" s="18">
        <v>368</v>
      </c>
      <c r="Y219" s="18">
        <v>39.7</v>
      </c>
      <c r="Z219" s="18">
        <v>158</v>
      </c>
      <c r="AA219" s="6">
        <v>0</v>
      </c>
      <c r="AB219" s="6">
        <v>0</v>
      </c>
      <c r="AC219" s="6">
        <v>0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38">
        <v>565.7</v>
      </c>
      <c r="AK219" s="23">
        <v>4712.83</v>
      </c>
      <c r="AL219" s="6">
        <v>36.38</v>
      </c>
      <c r="AM219" s="38">
        <v>4110.75</v>
      </c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</row>
    <row r="220" spans="1:98" s="22" customFormat="1" ht="13.5">
      <c r="A220" s="16" t="s">
        <v>13</v>
      </c>
      <c r="B220" s="6">
        <v>2015</v>
      </c>
      <c r="C220" s="40">
        <v>10</v>
      </c>
      <c r="D220" s="5">
        <v>2020</v>
      </c>
      <c r="E220" s="5">
        <v>135</v>
      </c>
      <c r="F220" s="5">
        <v>0</v>
      </c>
      <c r="G220" s="5">
        <v>0</v>
      </c>
      <c r="H220" s="5">
        <v>0</v>
      </c>
      <c r="I220" s="5">
        <v>0</v>
      </c>
      <c r="J220" s="6">
        <v>0</v>
      </c>
      <c r="K220" s="38">
        <v>2155</v>
      </c>
      <c r="L220" s="5">
        <v>0</v>
      </c>
      <c r="M220" s="5">
        <v>0</v>
      </c>
      <c r="N220" s="18">
        <v>280</v>
      </c>
      <c r="O220" s="6">
        <v>565.95</v>
      </c>
      <c r="P220" s="18">
        <v>731.38</v>
      </c>
      <c r="Q220" s="18">
        <v>0</v>
      </c>
      <c r="R220" s="18">
        <v>0</v>
      </c>
      <c r="S220" s="18">
        <v>0</v>
      </c>
      <c r="T220" s="18">
        <v>1184.14</v>
      </c>
      <c r="U220" s="18">
        <v>0</v>
      </c>
      <c r="V220" s="18">
        <v>0</v>
      </c>
      <c r="W220" s="23">
        <v>2761.47</v>
      </c>
      <c r="X220" s="18">
        <v>465</v>
      </c>
      <c r="Y220" s="18">
        <v>0</v>
      </c>
      <c r="Z220" s="18">
        <v>160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38">
        <v>625</v>
      </c>
      <c r="AK220" s="23">
        <v>4916.47</v>
      </c>
      <c r="AL220" s="6">
        <v>42.49</v>
      </c>
      <c r="AM220" s="38">
        <v>4248.98</v>
      </c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</row>
    <row r="221" spans="1:98" s="22" customFormat="1" ht="13.5">
      <c r="A221" s="16" t="s">
        <v>13</v>
      </c>
      <c r="B221" s="6">
        <v>2015</v>
      </c>
      <c r="C221" s="40">
        <v>10</v>
      </c>
      <c r="D221" s="5">
        <v>2020</v>
      </c>
      <c r="E221" s="5">
        <v>230</v>
      </c>
      <c r="F221" s="5">
        <v>0</v>
      </c>
      <c r="G221" s="5">
        <v>0</v>
      </c>
      <c r="H221" s="5">
        <v>0</v>
      </c>
      <c r="I221" s="5">
        <v>0</v>
      </c>
      <c r="J221" s="6">
        <v>0</v>
      </c>
      <c r="K221" s="38">
        <v>2250</v>
      </c>
      <c r="L221" s="5">
        <v>300</v>
      </c>
      <c r="M221" s="5">
        <v>0</v>
      </c>
      <c r="N221" s="18">
        <v>270.67</v>
      </c>
      <c r="O221" s="6">
        <v>470.17</v>
      </c>
      <c r="P221" s="18">
        <v>731.38</v>
      </c>
      <c r="Q221" s="18">
        <v>0</v>
      </c>
      <c r="R221" s="18">
        <v>0</v>
      </c>
      <c r="S221" s="18">
        <v>0</v>
      </c>
      <c r="T221" s="18">
        <v>1184.14</v>
      </c>
      <c r="U221" s="18">
        <v>0</v>
      </c>
      <c r="V221" s="18">
        <v>0</v>
      </c>
      <c r="W221" s="23">
        <v>2956.36</v>
      </c>
      <c r="X221" s="18">
        <v>211.5</v>
      </c>
      <c r="Y221" s="18">
        <v>40.1</v>
      </c>
      <c r="Z221" s="18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300</v>
      </c>
      <c r="AF221" s="6">
        <v>92.87</v>
      </c>
      <c r="AG221" s="6">
        <v>0</v>
      </c>
      <c r="AH221" s="6">
        <v>0</v>
      </c>
      <c r="AI221" s="6">
        <v>0</v>
      </c>
      <c r="AJ221" s="38">
        <v>644.47</v>
      </c>
      <c r="AK221" s="23">
        <v>5113.49</v>
      </c>
      <c r="AL221" s="6">
        <v>56.35</v>
      </c>
      <c r="AM221" s="38">
        <v>4505.54</v>
      </c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</row>
    <row r="222" spans="1:98" s="22" customFormat="1" ht="13.5">
      <c r="A222" s="16" t="s">
        <v>16</v>
      </c>
      <c r="B222" s="6">
        <v>2015</v>
      </c>
      <c r="C222" s="40">
        <v>10</v>
      </c>
      <c r="D222" s="5">
        <v>2020</v>
      </c>
      <c r="E222" s="5">
        <v>150</v>
      </c>
      <c r="F222" s="5">
        <v>0</v>
      </c>
      <c r="G222" s="5">
        <v>0</v>
      </c>
      <c r="H222" s="5">
        <v>0</v>
      </c>
      <c r="I222" s="5">
        <v>0</v>
      </c>
      <c r="J222" s="6">
        <v>0</v>
      </c>
      <c r="K222" s="38">
        <v>2170</v>
      </c>
      <c r="L222" s="5">
        <v>0</v>
      </c>
      <c r="M222" s="5">
        <v>180</v>
      </c>
      <c r="N222" s="18">
        <v>280</v>
      </c>
      <c r="O222" s="6">
        <v>217.67</v>
      </c>
      <c r="P222" s="18">
        <v>0</v>
      </c>
      <c r="Q222" s="18">
        <v>0</v>
      </c>
      <c r="R222" s="18">
        <v>0</v>
      </c>
      <c r="S222" s="18">
        <v>0</v>
      </c>
      <c r="T222" s="18">
        <v>615.29</v>
      </c>
      <c r="U222" s="18">
        <v>0</v>
      </c>
      <c r="V222" s="18">
        <v>0</v>
      </c>
      <c r="W222" s="23">
        <v>1292.96</v>
      </c>
      <c r="X222" s="18">
        <v>301.5</v>
      </c>
      <c r="Y222" s="18">
        <v>0</v>
      </c>
      <c r="Z222" s="18">
        <v>160</v>
      </c>
      <c r="AA222" s="6">
        <v>0</v>
      </c>
      <c r="AB222" s="6">
        <v>0</v>
      </c>
      <c r="AC222" s="6">
        <v>0</v>
      </c>
      <c r="AD222" s="6">
        <v>0</v>
      </c>
      <c r="AE222" s="6">
        <v>0</v>
      </c>
      <c r="AF222" s="6">
        <v>0</v>
      </c>
      <c r="AG222" s="6">
        <v>0</v>
      </c>
      <c r="AH222" s="6">
        <v>0</v>
      </c>
      <c r="AI222" s="6">
        <v>0</v>
      </c>
      <c r="AJ222" s="38">
        <v>461.5</v>
      </c>
      <c r="AK222" s="23">
        <v>3462.96</v>
      </c>
      <c r="AL222" s="6">
        <v>0</v>
      </c>
      <c r="AM222" s="38">
        <v>3001.46</v>
      </c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</row>
    <row r="223" spans="1:98" s="22" customFormat="1" ht="13.5">
      <c r="A223" s="16" t="s">
        <v>13</v>
      </c>
      <c r="B223" s="6">
        <v>2015</v>
      </c>
      <c r="C223" s="40">
        <v>10</v>
      </c>
      <c r="D223" s="5">
        <v>2020</v>
      </c>
      <c r="E223" s="5">
        <v>220</v>
      </c>
      <c r="F223" s="5">
        <v>0</v>
      </c>
      <c r="G223" s="5">
        <v>0</v>
      </c>
      <c r="H223" s="5">
        <v>0</v>
      </c>
      <c r="I223" s="5">
        <v>0</v>
      </c>
      <c r="J223" s="6">
        <v>0</v>
      </c>
      <c r="K223" s="38">
        <v>2240</v>
      </c>
      <c r="L223" s="5">
        <v>300</v>
      </c>
      <c r="M223" s="5">
        <v>216</v>
      </c>
      <c r="N223" s="18">
        <v>280</v>
      </c>
      <c r="O223" s="6">
        <v>478.88</v>
      </c>
      <c r="P223" s="18">
        <v>731.38</v>
      </c>
      <c r="Q223" s="18">
        <v>0</v>
      </c>
      <c r="R223" s="18">
        <v>0</v>
      </c>
      <c r="S223" s="18">
        <v>0</v>
      </c>
      <c r="T223" s="18">
        <v>1091.26</v>
      </c>
      <c r="U223" s="18">
        <v>0</v>
      </c>
      <c r="V223" s="18">
        <v>0</v>
      </c>
      <c r="W223" s="23">
        <v>3097.52</v>
      </c>
      <c r="X223" s="18">
        <v>148</v>
      </c>
      <c r="Y223" s="18">
        <v>0</v>
      </c>
      <c r="Z223" s="18">
        <v>160</v>
      </c>
      <c r="AA223" s="6">
        <v>0</v>
      </c>
      <c r="AB223" s="6">
        <v>0</v>
      </c>
      <c r="AC223" s="6">
        <v>0</v>
      </c>
      <c r="AD223" s="6">
        <v>0</v>
      </c>
      <c r="AE223" s="6">
        <v>300</v>
      </c>
      <c r="AF223" s="6">
        <v>26.7</v>
      </c>
      <c r="AG223" s="6">
        <v>25</v>
      </c>
      <c r="AH223" s="6">
        <v>0</v>
      </c>
      <c r="AI223" s="6">
        <v>0</v>
      </c>
      <c r="AJ223" s="38">
        <v>659.7</v>
      </c>
      <c r="AK223" s="23">
        <v>5310.82</v>
      </c>
      <c r="AL223" s="6">
        <v>76.08</v>
      </c>
      <c r="AM223" s="38">
        <v>4601.74</v>
      </c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</row>
    <row r="224" spans="1:98" s="22" customFormat="1" ht="13.5">
      <c r="A224" s="16" t="s">
        <v>13</v>
      </c>
      <c r="B224" s="6">
        <v>2015</v>
      </c>
      <c r="C224" s="40">
        <v>10</v>
      </c>
      <c r="D224" s="5">
        <v>2020</v>
      </c>
      <c r="E224" s="5">
        <v>250</v>
      </c>
      <c r="F224" s="5">
        <v>0</v>
      </c>
      <c r="G224" s="5">
        <v>0</v>
      </c>
      <c r="H224" s="5">
        <v>0</v>
      </c>
      <c r="I224" s="5">
        <v>0</v>
      </c>
      <c r="J224" s="6">
        <v>0</v>
      </c>
      <c r="K224" s="38">
        <v>2270</v>
      </c>
      <c r="L224" s="5">
        <v>300</v>
      </c>
      <c r="M224" s="5">
        <v>0</v>
      </c>
      <c r="N224" s="18">
        <v>280</v>
      </c>
      <c r="O224" s="6">
        <v>478.88</v>
      </c>
      <c r="P224" s="18">
        <v>731.38</v>
      </c>
      <c r="Q224" s="18">
        <v>0</v>
      </c>
      <c r="R224" s="18">
        <v>0</v>
      </c>
      <c r="S224" s="18">
        <v>0</v>
      </c>
      <c r="T224" s="18">
        <v>1184.14</v>
      </c>
      <c r="U224" s="18">
        <v>0</v>
      </c>
      <c r="V224" s="18">
        <v>0</v>
      </c>
      <c r="W224" s="23">
        <v>2974.4</v>
      </c>
      <c r="X224" s="18">
        <v>326</v>
      </c>
      <c r="Y224" s="18">
        <v>0</v>
      </c>
      <c r="Z224" s="18">
        <v>160</v>
      </c>
      <c r="AA224" s="6">
        <v>0</v>
      </c>
      <c r="AB224" s="6">
        <v>0</v>
      </c>
      <c r="AC224" s="6">
        <v>0</v>
      </c>
      <c r="AD224" s="6">
        <v>0</v>
      </c>
      <c r="AE224" s="6">
        <v>300</v>
      </c>
      <c r="AF224" s="6">
        <v>46.44</v>
      </c>
      <c r="AG224" s="6">
        <v>0</v>
      </c>
      <c r="AH224" s="6">
        <v>0</v>
      </c>
      <c r="AI224" s="6">
        <v>0</v>
      </c>
      <c r="AJ224" s="38">
        <v>832.44</v>
      </c>
      <c r="AK224" s="23">
        <v>5197.96</v>
      </c>
      <c r="AL224" s="6">
        <v>64.8</v>
      </c>
      <c r="AM224" s="38">
        <v>4347.16</v>
      </c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</row>
    <row r="225" spans="1:98" s="22" customFormat="1" ht="13.5">
      <c r="A225" s="16" t="s">
        <v>13</v>
      </c>
      <c r="B225" s="6">
        <v>2015</v>
      </c>
      <c r="C225" s="40">
        <v>10</v>
      </c>
      <c r="D225" s="5">
        <v>2020</v>
      </c>
      <c r="E225" s="5">
        <v>270</v>
      </c>
      <c r="F225" s="5">
        <v>0</v>
      </c>
      <c r="G225" s="5">
        <v>0</v>
      </c>
      <c r="H225" s="5">
        <v>0</v>
      </c>
      <c r="I225" s="5">
        <v>0</v>
      </c>
      <c r="J225" s="6">
        <v>0</v>
      </c>
      <c r="K225" s="38">
        <v>2290</v>
      </c>
      <c r="L225" s="5">
        <v>300</v>
      </c>
      <c r="M225" s="5">
        <v>207</v>
      </c>
      <c r="N225" s="18">
        <v>280</v>
      </c>
      <c r="O225" s="6">
        <v>565.95</v>
      </c>
      <c r="P225" s="18">
        <v>731.38</v>
      </c>
      <c r="Q225" s="18">
        <v>0</v>
      </c>
      <c r="R225" s="18">
        <v>0</v>
      </c>
      <c r="S225" s="18">
        <v>0</v>
      </c>
      <c r="T225" s="18">
        <v>940.34</v>
      </c>
      <c r="U225" s="18">
        <v>0</v>
      </c>
      <c r="V225" s="18">
        <v>0</v>
      </c>
      <c r="W225" s="23">
        <v>3024.67</v>
      </c>
      <c r="X225" s="18">
        <v>167.5</v>
      </c>
      <c r="Y225" s="18">
        <v>0</v>
      </c>
      <c r="Z225" s="18">
        <v>0</v>
      </c>
      <c r="AA225" s="6">
        <v>0</v>
      </c>
      <c r="AB225" s="6">
        <v>0</v>
      </c>
      <c r="AC225" s="6">
        <v>0</v>
      </c>
      <c r="AD225" s="6">
        <v>0</v>
      </c>
      <c r="AE225" s="6">
        <v>300</v>
      </c>
      <c r="AF225" s="6">
        <v>0</v>
      </c>
      <c r="AG225" s="6">
        <v>0</v>
      </c>
      <c r="AH225" s="6">
        <v>0</v>
      </c>
      <c r="AI225" s="6">
        <v>0</v>
      </c>
      <c r="AJ225" s="38">
        <v>467.5</v>
      </c>
      <c r="AK225" s="23">
        <v>5314.67</v>
      </c>
      <c r="AL225" s="6">
        <v>76.47</v>
      </c>
      <c r="AM225" s="38">
        <v>4770.7</v>
      </c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</row>
    <row r="226" spans="1:98" s="22" customFormat="1" ht="13.5">
      <c r="A226" s="16" t="s">
        <v>13</v>
      </c>
      <c r="B226" s="6">
        <v>2015</v>
      </c>
      <c r="C226" s="40">
        <v>10</v>
      </c>
      <c r="D226" s="5">
        <v>2020</v>
      </c>
      <c r="E226" s="5">
        <v>150</v>
      </c>
      <c r="F226" s="5">
        <v>0</v>
      </c>
      <c r="G226" s="5">
        <v>0</v>
      </c>
      <c r="H226" s="5">
        <v>0</v>
      </c>
      <c r="I226" s="5">
        <v>0</v>
      </c>
      <c r="J226" s="6">
        <v>0</v>
      </c>
      <c r="K226" s="38">
        <v>2170</v>
      </c>
      <c r="L226" s="5">
        <v>300</v>
      </c>
      <c r="M226" s="5">
        <v>0</v>
      </c>
      <c r="N226" s="18">
        <v>270.67</v>
      </c>
      <c r="O226" s="6">
        <v>478.88</v>
      </c>
      <c r="P226" s="18">
        <v>731.38</v>
      </c>
      <c r="Q226" s="18">
        <v>0</v>
      </c>
      <c r="R226" s="18">
        <v>0</v>
      </c>
      <c r="S226" s="18">
        <v>0</v>
      </c>
      <c r="T226" s="18">
        <v>1184.14</v>
      </c>
      <c r="U226" s="18">
        <v>0</v>
      </c>
      <c r="V226" s="18">
        <v>0</v>
      </c>
      <c r="W226" s="23">
        <v>2965.07</v>
      </c>
      <c r="X226" s="18">
        <v>278</v>
      </c>
      <c r="Y226" s="18">
        <v>0</v>
      </c>
      <c r="Z226" s="18">
        <v>160</v>
      </c>
      <c r="AA226" s="6">
        <v>0</v>
      </c>
      <c r="AB226" s="6">
        <v>0</v>
      </c>
      <c r="AC226" s="6">
        <v>0</v>
      </c>
      <c r="AD226" s="6">
        <v>0</v>
      </c>
      <c r="AE226" s="6">
        <v>300</v>
      </c>
      <c r="AF226" s="6">
        <v>92.87</v>
      </c>
      <c r="AG226" s="6">
        <v>0</v>
      </c>
      <c r="AH226" s="6">
        <v>0</v>
      </c>
      <c r="AI226" s="6">
        <v>0</v>
      </c>
      <c r="AJ226" s="38">
        <v>830.87</v>
      </c>
      <c r="AK226" s="23">
        <v>5042.2</v>
      </c>
      <c r="AL226" s="6">
        <v>49.22</v>
      </c>
      <c r="AM226" s="38">
        <v>4254.98</v>
      </c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</row>
    <row r="227" spans="1:98" s="22" customFormat="1" ht="13.5">
      <c r="A227" s="16" t="s">
        <v>15</v>
      </c>
      <c r="B227" s="6">
        <v>2015</v>
      </c>
      <c r="C227" s="40">
        <v>10</v>
      </c>
      <c r="D227" s="5">
        <v>2020</v>
      </c>
      <c r="E227" s="5">
        <v>375</v>
      </c>
      <c r="F227" s="5">
        <v>130</v>
      </c>
      <c r="G227" s="5">
        <v>0</v>
      </c>
      <c r="H227" s="5">
        <v>0</v>
      </c>
      <c r="I227" s="5">
        <v>0</v>
      </c>
      <c r="J227" s="6">
        <v>0</v>
      </c>
      <c r="K227" s="38">
        <v>2525</v>
      </c>
      <c r="L227" s="5">
        <v>300</v>
      </c>
      <c r="M227" s="5">
        <v>0</v>
      </c>
      <c r="N227" s="18">
        <v>280</v>
      </c>
      <c r="O227" s="6">
        <v>522.41</v>
      </c>
      <c r="P227" s="18">
        <v>731.38</v>
      </c>
      <c r="Q227" s="18">
        <v>0</v>
      </c>
      <c r="R227" s="18">
        <v>0</v>
      </c>
      <c r="S227" s="18">
        <v>0</v>
      </c>
      <c r="T227" s="18">
        <v>940.34</v>
      </c>
      <c r="U227" s="18">
        <v>0</v>
      </c>
      <c r="V227" s="18">
        <v>0</v>
      </c>
      <c r="W227" s="23">
        <v>2774.13</v>
      </c>
      <c r="X227" s="18">
        <v>128</v>
      </c>
      <c r="Y227" s="18">
        <v>3.5</v>
      </c>
      <c r="Z227" s="18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300</v>
      </c>
      <c r="AF227" s="6">
        <v>0</v>
      </c>
      <c r="AG227" s="6">
        <v>0</v>
      </c>
      <c r="AH227" s="6">
        <v>0</v>
      </c>
      <c r="AI227" s="6">
        <v>0</v>
      </c>
      <c r="AJ227" s="38">
        <v>431.5</v>
      </c>
      <c r="AK227" s="23">
        <v>5299.13</v>
      </c>
      <c r="AL227" s="6">
        <v>74.91</v>
      </c>
      <c r="AM227" s="38">
        <v>4792.72</v>
      </c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</row>
    <row r="228" spans="1:98" s="22" customFormat="1" ht="13.5">
      <c r="A228" s="16" t="s">
        <v>13</v>
      </c>
      <c r="B228" s="6">
        <v>2015</v>
      </c>
      <c r="C228" s="40">
        <v>10</v>
      </c>
      <c r="D228" s="5">
        <v>2020</v>
      </c>
      <c r="E228" s="5">
        <v>145</v>
      </c>
      <c r="F228" s="5">
        <v>0</v>
      </c>
      <c r="G228" s="5">
        <v>0</v>
      </c>
      <c r="H228" s="5">
        <v>0</v>
      </c>
      <c r="I228" s="5">
        <v>0</v>
      </c>
      <c r="J228" s="6">
        <v>0</v>
      </c>
      <c r="K228" s="38">
        <v>2165</v>
      </c>
      <c r="L228" s="5">
        <v>300</v>
      </c>
      <c r="M228" s="5">
        <v>207</v>
      </c>
      <c r="N228" s="18">
        <v>280</v>
      </c>
      <c r="O228" s="6">
        <v>565.95</v>
      </c>
      <c r="P228" s="18">
        <v>731.38</v>
      </c>
      <c r="Q228" s="18">
        <v>0</v>
      </c>
      <c r="R228" s="18">
        <v>0</v>
      </c>
      <c r="S228" s="18">
        <v>0</v>
      </c>
      <c r="T228" s="18">
        <v>940.34</v>
      </c>
      <c r="U228" s="18">
        <v>0</v>
      </c>
      <c r="V228" s="18">
        <v>0</v>
      </c>
      <c r="W228" s="23">
        <v>3024.67</v>
      </c>
      <c r="X228" s="18">
        <v>208</v>
      </c>
      <c r="Y228" s="18">
        <v>9.9</v>
      </c>
      <c r="Z228" s="18">
        <v>160</v>
      </c>
      <c r="AA228" s="6">
        <v>0</v>
      </c>
      <c r="AB228" s="6">
        <v>0</v>
      </c>
      <c r="AC228" s="6">
        <v>0</v>
      </c>
      <c r="AD228" s="6">
        <v>0</v>
      </c>
      <c r="AE228" s="6">
        <v>300</v>
      </c>
      <c r="AF228" s="6">
        <v>0</v>
      </c>
      <c r="AG228" s="6">
        <v>0</v>
      </c>
      <c r="AH228" s="6">
        <v>0</v>
      </c>
      <c r="AI228" s="6">
        <v>0</v>
      </c>
      <c r="AJ228" s="38">
        <v>677.9</v>
      </c>
      <c r="AK228" s="23">
        <v>5189.67</v>
      </c>
      <c r="AL228" s="6">
        <v>63.97</v>
      </c>
      <c r="AM228" s="38">
        <v>4447.8</v>
      </c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</row>
    <row r="229" spans="1:98" s="22" customFormat="1" ht="13.5">
      <c r="A229" s="16" t="s">
        <v>13</v>
      </c>
      <c r="B229" s="6">
        <v>2015</v>
      </c>
      <c r="C229" s="40">
        <v>10</v>
      </c>
      <c r="D229" s="5">
        <v>2020</v>
      </c>
      <c r="E229" s="5">
        <v>201</v>
      </c>
      <c r="F229" s="5">
        <v>0</v>
      </c>
      <c r="G229" s="5">
        <v>0</v>
      </c>
      <c r="H229" s="5">
        <v>0</v>
      </c>
      <c r="I229" s="5">
        <v>0</v>
      </c>
      <c r="J229" s="6">
        <v>0</v>
      </c>
      <c r="K229" s="38">
        <v>2221</v>
      </c>
      <c r="L229" s="5">
        <v>300</v>
      </c>
      <c r="M229" s="5">
        <v>0</v>
      </c>
      <c r="N229" s="18">
        <v>242.67</v>
      </c>
      <c r="O229" s="6">
        <v>435.34</v>
      </c>
      <c r="P229" s="18">
        <v>0</v>
      </c>
      <c r="Q229" s="18">
        <v>0</v>
      </c>
      <c r="R229" s="18">
        <v>0</v>
      </c>
      <c r="S229" s="18">
        <v>96.36</v>
      </c>
      <c r="T229" s="18">
        <v>893.94</v>
      </c>
      <c r="U229" s="18">
        <v>0</v>
      </c>
      <c r="V229" s="18">
        <v>0</v>
      </c>
      <c r="W229" s="23">
        <v>1968.28</v>
      </c>
      <c r="X229" s="18">
        <v>145</v>
      </c>
      <c r="Y229" s="18">
        <v>19.6</v>
      </c>
      <c r="Z229" s="18">
        <v>149.33</v>
      </c>
      <c r="AA229" s="6">
        <v>0</v>
      </c>
      <c r="AB229" s="6">
        <v>0</v>
      </c>
      <c r="AC229" s="6">
        <v>0</v>
      </c>
      <c r="AD229" s="6">
        <v>0</v>
      </c>
      <c r="AE229" s="6">
        <v>300</v>
      </c>
      <c r="AF229" s="6">
        <v>371.49</v>
      </c>
      <c r="AG229" s="6">
        <v>0</v>
      </c>
      <c r="AH229" s="6">
        <v>0</v>
      </c>
      <c r="AI229" s="6">
        <v>0</v>
      </c>
      <c r="AJ229" s="38">
        <v>985.42</v>
      </c>
      <c r="AK229" s="23">
        <v>3817.79</v>
      </c>
      <c r="AL229" s="6">
        <v>9.53</v>
      </c>
      <c r="AM229" s="38">
        <v>3194.33</v>
      </c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</row>
    <row r="230" spans="1:98" s="22" customFormat="1" ht="13.5">
      <c r="A230" s="16" t="s">
        <v>13</v>
      </c>
      <c r="B230" s="6">
        <v>2015</v>
      </c>
      <c r="C230" s="40">
        <v>10</v>
      </c>
      <c r="D230" s="5">
        <v>2020</v>
      </c>
      <c r="E230" s="5">
        <v>310</v>
      </c>
      <c r="F230" s="5">
        <v>50</v>
      </c>
      <c r="G230" s="5">
        <v>0</v>
      </c>
      <c r="H230" s="5">
        <v>0</v>
      </c>
      <c r="I230" s="5">
        <v>0</v>
      </c>
      <c r="J230" s="6">
        <v>0</v>
      </c>
      <c r="K230" s="38">
        <v>2380</v>
      </c>
      <c r="L230" s="5">
        <v>100</v>
      </c>
      <c r="M230" s="5">
        <v>180</v>
      </c>
      <c r="N230" s="18">
        <v>280</v>
      </c>
      <c r="O230" s="6">
        <v>528.44</v>
      </c>
      <c r="P230" s="18">
        <v>365.69</v>
      </c>
      <c r="Q230" s="18">
        <v>0</v>
      </c>
      <c r="R230" s="18">
        <v>0</v>
      </c>
      <c r="S230" s="18">
        <v>0</v>
      </c>
      <c r="T230" s="18">
        <v>1126.09</v>
      </c>
      <c r="U230" s="18">
        <v>0</v>
      </c>
      <c r="V230" s="18">
        <v>0</v>
      </c>
      <c r="W230" s="23">
        <v>2574.19</v>
      </c>
      <c r="X230" s="18">
        <v>85</v>
      </c>
      <c r="Y230" s="18">
        <v>0</v>
      </c>
      <c r="Z230" s="18">
        <v>0</v>
      </c>
      <c r="AA230" s="6">
        <v>0</v>
      </c>
      <c r="AB230" s="6">
        <v>0</v>
      </c>
      <c r="AC230" s="6">
        <v>0</v>
      </c>
      <c r="AD230" s="6">
        <v>232</v>
      </c>
      <c r="AE230" s="6">
        <v>100</v>
      </c>
      <c r="AF230" s="6">
        <v>11.61</v>
      </c>
      <c r="AG230" s="6">
        <v>0</v>
      </c>
      <c r="AH230" s="6">
        <v>0</v>
      </c>
      <c r="AI230" s="6">
        <v>0</v>
      </c>
      <c r="AJ230" s="38">
        <v>428.61</v>
      </c>
      <c r="AK230" s="23">
        <v>4710.58</v>
      </c>
      <c r="AL230" s="6">
        <v>32.32</v>
      </c>
      <c r="AM230" s="38">
        <v>4489.26</v>
      </c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</row>
    <row r="231" spans="1:98" s="22" customFormat="1" ht="13.5">
      <c r="A231" s="16" t="s">
        <v>13</v>
      </c>
      <c r="B231" s="6">
        <v>2015</v>
      </c>
      <c r="C231" s="40">
        <v>10</v>
      </c>
      <c r="D231" s="5">
        <v>2020</v>
      </c>
      <c r="E231" s="5">
        <v>250</v>
      </c>
      <c r="F231" s="5">
        <v>0</v>
      </c>
      <c r="G231" s="5">
        <v>0</v>
      </c>
      <c r="H231" s="5">
        <v>0</v>
      </c>
      <c r="I231" s="5">
        <v>0</v>
      </c>
      <c r="J231" s="6">
        <v>0</v>
      </c>
      <c r="K231" s="38">
        <v>2270</v>
      </c>
      <c r="L231" s="5">
        <v>300</v>
      </c>
      <c r="M231" s="5">
        <v>198</v>
      </c>
      <c r="N231" s="18">
        <v>280</v>
      </c>
      <c r="O231" s="6">
        <v>609.48</v>
      </c>
      <c r="P231" s="18">
        <v>731.58</v>
      </c>
      <c r="Q231" s="18">
        <v>0</v>
      </c>
      <c r="R231" s="18">
        <v>0</v>
      </c>
      <c r="S231" s="18">
        <v>0</v>
      </c>
      <c r="T231" s="18">
        <v>696.55</v>
      </c>
      <c r="U231" s="18">
        <v>0</v>
      </c>
      <c r="V231" s="18">
        <v>0</v>
      </c>
      <c r="W231" s="23">
        <v>2815.41</v>
      </c>
      <c r="X231" s="18">
        <v>20</v>
      </c>
      <c r="Y231" s="18">
        <v>0</v>
      </c>
      <c r="Z231" s="18">
        <v>0</v>
      </c>
      <c r="AA231" s="6">
        <v>0</v>
      </c>
      <c r="AB231" s="6">
        <v>0</v>
      </c>
      <c r="AC231" s="6">
        <v>0</v>
      </c>
      <c r="AD231" s="6">
        <v>0</v>
      </c>
      <c r="AE231" s="6">
        <v>300</v>
      </c>
      <c r="AF231" s="6">
        <v>0</v>
      </c>
      <c r="AG231" s="6">
        <v>0</v>
      </c>
      <c r="AH231" s="6">
        <v>0</v>
      </c>
      <c r="AI231" s="6">
        <v>0</v>
      </c>
      <c r="AJ231" s="38">
        <v>320</v>
      </c>
      <c r="AK231" s="23">
        <v>5085.41</v>
      </c>
      <c r="AL231" s="6">
        <v>53.54</v>
      </c>
      <c r="AM231" s="38">
        <v>4711.87</v>
      </c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</row>
    <row r="232" spans="1:98" s="22" customFormat="1" ht="13.5">
      <c r="A232" s="16" t="s">
        <v>15</v>
      </c>
      <c r="B232" s="6">
        <v>2015</v>
      </c>
      <c r="C232" s="40">
        <v>10</v>
      </c>
      <c r="D232" s="5">
        <v>2020</v>
      </c>
      <c r="E232" s="5">
        <v>301</v>
      </c>
      <c r="F232" s="5">
        <v>80</v>
      </c>
      <c r="G232" s="5">
        <v>0</v>
      </c>
      <c r="H232" s="5">
        <v>0</v>
      </c>
      <c r="I232" s="5">
        <v>0</v>
      </c>
      <c r="J232" s="6">
        <v>0</v>
      </c>
      <c r="K232" s="38">
        <v>2401</v>
      </c>
      <c r="L232" s="5">
        <v>300</v>
      </c>
      <c r="M232" s="5">
        <v>198</v>
      </c>
      <c r="N232" s="18">
        <v>280</v>
      </c>
      <c r="O232" s="6">
        <v>609.1</v>
      </c>
      <c r="P232" s="18">
        <v>731.38</v>
      </c>
      <c r="Q232" s="18">
        <v>0</v>
      </c>
      <c r="R232" s="18">
        <v>0</v>
      </c>
      <c r="S232" s="18">
        <v>0</v>
      </c>
      <c r="T232" s="18">
        <v>696.55</v>
      </c>
      <c r="U232" s="18">
        <v>0</v>
      </c>
      <c r="V232" s="18">
        <v>0</v>
      </c>
      <c r="W232" s="23">
        <v>2815.41</v>
      </c>
      <c r="X232" s="18">
        <v>174</v>
      </c>
      <c r="Y232" s="18">
        <v>45.3</v>
      </c>
      <c r="Z232" s="18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300</v>
      </c>
      <c r="AF232" s="6">
        <v>0</v>
      </c>
      <c r="AG232" s="6">
        <v>0</v>
      </c>
      <c r="AH232" s="6">
        <v>0</v>
      </c>
      <c r="AI232" s="6">
        <v>0</v>
      </c>
      <c r="AJ232" s="38">
        <v>519.3</v>
      </c>
      <c r="AK232" s="23">
        <v>5216.41</v>
      </c>
      <c r="AL232" s="6">
        <v>66.64</v>
      </c>
      <c r="AM232" s="38">
        <v>4630.47</v>
      </c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</row>
    <row r="233" spans="1:98" s="22" customFormat="1" ht="13.5">
      <c r="A233" s="16" t="s">
        <v>13</v>
      </c>
      <c r="B233" s="6">
        <v>2015</v>
      </c>
      <c r="C233" s="40">
        <v>10</v>
      </c>
      <c r="D233" s="5">
        <v>2020</v>
      </c>
      <c r="E233" s="5">
        <v>140</v>
      </c>
      <c r="F233" s="5">
        <v>0</v>
      </c>
      <c r="G233" s="5">
        <v>0</v>
      </c>
      <c r="H233" s="5">
        <v>0</v>
      </c>
      <c r="I233" s="5">
        <v>0</v>
      </c>
      <c r="J233" s="6">
        <v>0</v>
      </c>
      <c r="K233" s="38">
        <v>2160</v>
      </c>
      <c r="L233" s="5">
        <v>0</v>
      </c>
      <c r="M233" s="5">
        <v>0</v>
      </c>
      <c r="N233" s="18">
        <v>270.67</v>
      </c>
      <c r="O233" s="6">
        <v>522.41</v>
      </c>
      <c r="P233" s="18">
        <v>365.69</v>
      </c>
      <c r="Q233" s="18">
        <v>0</v>
      </c>
      <c r="R233" s="18">
        <v>0</v>
      </c>
      <c r="S233" s="18">
        <v>0</v>
      </c>
      <c r="T233" s="18">
        <v>1218.97</v>
      </c>
      <c r="U233" s="18">
        <v>0</v>
      </c>
      <c r="V233" s="18">
        <v>0</v>
      </c>
      <c r="W233" s="23">
        <v>2377.74</v>
      </c>
      <c r="X233" s="18">
        <v>288</v>
      </c>
      <c r="Y233" s="18">
        <v>3.6</v>
      </c>
      <c r="Z233" s="18">
        <v>160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92.87</v>
      </c>
      <c r="AG233" s="6">
        <v>0</v>
      </c>
      <c r="AH233" s="6">
        <v>0</v>
      </c>
      <c r="AI233" s="6">
        <v>0</v>
      </c>
      <c r="AJ233" s="38">
        <v>544.47</v>
      </c>
      <c r="AK233" s="23">
        <v>4444.87</v>
      </c>
      <c r="AL233" s="6">
        <v>28.35</v>
      </c>
      <c r="AM233" s="38">
        <v>3964.92</v>
      </c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</row>
    <row r="234" spans="1:98" s="22" customFormat="1" ht="13.5">
      <c r="A234" s="16" t="s">
        <v>13</v>
      </c>
      <c r="B234" s="6">
        <v>2015</v>
      </c>
      <c r="C234" s="40">
        <v>10</v>
      </c>
      <c r="D234" s="5">
        <v>2020</v>
      </c>
      <c r="E234" s="5">
        <v>130</v>
      </c>
      <c r="F234" s="5">
        <v>0</v>
      </c>
      <c r="G234" s="5">
        <v>0</v>
      </c>
      <c r="H234" s="5">
        <v>0</v>
      </c>
      <c r="I234" s="5">
        <v>0</v>
      </c>
      <c r="J234" s="6">
        <v>0</v>
      </c>
      <c r="K234" s="38">
        <v>2150</v>
      </c>
      <c r="L234" s="5">
        <v>0</v>
      </c>
      <c r="M234" s="5">
        <v>189</v>
      </c>
      <c r="N234" s="18">
        <v>280</v>
      </c>
      <c r="O234" s="6">
        <v>609.48</v>
      </c>
      <c r="P234" s="18">
        <v>365.69</v>
      </c>
      <c r="Q234" s="18">
        <v>0</v>
      </c>
      <c r="R234" s="18">
        <v>0</v>
      </c>
      <c r="S234" s="18">
        <v>0</v>
      </c>
      <c r="T234" s="18">
        <v>801.03</v>
      </c>
      <c r="U234" s="18">
        <v>0</v>
      </c>
      <c r="V234" s="18">
        <v>0</v>
      </c>
      <c r="W234" s="23">
        <v>2245.2</v>
      </c>
      <c r="X234" s="18">
        <v>380</v>
      </c>
      <c r="Y234" s="18">
        <v>54.3</v>
      </c>
      <c r="Z234" s="18">
        <v>158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11.61</v>
      </c>
      <c r="AG234" s="6">
        <v>0</v>
      </c>
      <c r="AH234" s="6">
        <v>0</v>
      </c>
      <c r="AI234" s="6">
        <v>0</v>
      </c>
      <c r="AJ234" s="38">
        <v>603.91</v>
      </c>
      <c r="AK234" s="23">
        <v>4383.59</v>
      </c>
      <c r="AL234" s="6">
        <v>26.51</v>
      </c>
      <c r="AM234" s="38">
        <v>3764.78</v>
      </c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</row>
    <row r="235" spans="1:98" s="22" customFormat="1" ht="13.5">
      <c r="A235" s="16" t="s">
        <v>13</v>
      </c>
      <c r="B235" s="6">
        <v>2015</v>
      </c>
      <c r="C235" s="40">
        <v>10</v>
      </c>
      <c r="D235" s="5">
        <v>2020</v>
      </c>
      <c r="E235" s="5">
        <v>240</v>
      </c>
      <c r="F235" s="5">
        <v>0</v>
      </c>
      <c r="G235" s="5">
        <v>0</v>
      </c>
      <c r="H235" s="5">
        <v>0</v>
      </c>
      <c r="I235" s="5">
        <v>0</v>
      </c>
      <c r="J235" s="6">
        <v>0</v>
      </c>
      <c r="K235" s="38">
        <v>2260</v>
      </c>
      <c r="L235" s="5">
        <v>300</v>
      </c>
      <c r="M235" s="5">
        <v>207</v>
      </c>
      <c r="N235" s="18">
        <v>280</v>
      </c>
      <c r="O235" s="6">
        <v>565.95</v>
      </c>
      <c r="P235" s="18">
        <v>731.38</v>
      </c>
      <c r="Q235" s="18">
        <v>0</v>
      </c>
      <c r="R235" s="18">
        <v>0</v>
      </c>
      <c r="S235" s="18">
        <v>0</v>
      </c>
      <c r="T235" s="18">
        <v>940.34</v>
      </c>
      <c r="U235" s="18">
        <v>0</v>
      </c>
      <c r="V235" s="18">
        <v>0</v>
      </c>
      <c r="W235" s="23">
        <v>3024.67</v>
      </c>
      <c r="X235" s="18">
        <v>237.6</v>
      </c>
      <c r="Y235" s="18">
        <v>12.7</v>
      </c>
      <c r="Z235" s="18">
        <v>64</v>
      </c>
      <c r="AA235" s="6">
        <v>0</v>
      </c>
      <c r="AB235" s="6">
        <v>0</v>
      </c>
      <c r="AC235" s="6">
        <v>0</v>
      </c>
      <c r="AD235" s="6">
        <v>0</v>
      </c>
      <c r="AE235" s="6">
        <v>300</v>
      </c>
      <c r="AF235" s="6">
        <v>0</v>
      </c>
      <c r="AG235" s="6">
        <v>0</v>
      </c>
      <c r="AH235" s="6">
        <v>0</v>
      </c>
      <c r="AI235" s="6">
        <v>0</v>
      </c>
      <c r="AJ235" s="38">
        <v>614.3</v>
      </c>
      <c r="AK235" s="23">
        <v>5284.67</v>
      </c>
      <c r="AL235" s="6">
        <v>73.47</v>
      </c>
      <c r="AM235" s="38">
        <v>4596.9</v>
      </c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</row>
    <row r="236" spans="1:98" s="22" customFormat="1" ht="13.5">
      <c r="A236" s="16" t="s">
        <v>13</v>
      </c>
      <c r="B236" s="6">
        <v>2015</v>
      </c>
      <c r="C236" s="40">
        <v>10</v>
      </c>
      <c r="D236" s="5">
        <v>2020</v>
      </c>
      <c r="E236" s="5">
        <v>101</v>
      </c>
      <c r="F236" s="5">
        <v>0</v>
      </c>
      <c r="G236" s="5">
        <v>0</v>
      </c>
      <c r="H236" s="5">
        <v>0</v>
      </c>
      <c r="I236" s="5">
        <v>0</v>
      </c>
      <c r="J236" s="6">
        <v>0</v>
      </c>
      <c r="K236" s="38">
        <v>2121</v>
      </c>
      <c r="L236" s="5">
        <v>0</v>
      </c>
      <c r="M236" s="5">
        <v>0</v>
      </c>
      <c r="N236" s="18">
        <v>280</v>
      </c>
      <c r="O236" s="6">
        <v>478.88</v>
      </c>
      <c r="P236" s="18">
        <v>365.69</v>
      </c>
      <c r="Q236" s="18">
        <v>0</v>
      </c>
      <c r="R236" s="18">
        <v>0</v>
      </c>
      <c r="S236" s="18">
        <v>0</v>
      </c>
      <c r="T236" s="18">
        <v>1218.97</v>
      </c>
      <c r="U236" s="18">
        <v>0</v>
      </c>
      <c r="V236" s="18">
        <v>0</v>
      </c>
      <c r="W236" s="23">
        <v>2343.54</v>
      </c>
      <c r="X236" s="18">
        <v>492</v>
      </c>
      <c r="Y236" s="18">
        <v>37.4</v>
      </c>
      <c r="Z236" s="18">
        <v>160</v>
      </c>
      <c r="AA236" s="6">
        <v>0</v>
      </c>
      <c r="AB236" s="6">
        <v>0</v>
      </c>
      <c r="AC236" s="6">
        <v>0</v>
      </c>
      <c r="AD236" s="6">
        <v>212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38">
        <v>901.4</v>
      </c>
      <c r="AK236" s="23">
        <v>4252.4</v>
      </c>
      <c r="AL236" s="6">
        <v>22.58</v>
      </c>
      <c r="AM236" s="38">
        <v>3540.56</v>
      </c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</row>
    <row r="237" spans="1:98" s="22" customFormat="1" ht="13.5">
      <c r="A237" s="16" t="s">
        <v>17</v>
      </c>
      <c r="B237" s="6">
        <v>2015</v>
      </c>
      <c r="C237" s="40">
        <v>10</v>
      </c>
      <c r="D237" s="5">
        <v>2020</v>
      </c>
      <c r="E237" s="5">
        <v>400</v>
      </c>
      <c r="F237" s="5">
        <v>104</v>
      </c>
      <c r="G237" s="5">
        <v>0</v>
      </c>
      <c r="H237" s="5">
        <v>0</v>
      </c>
      <c r="I237" s="5">
        <v>0</v>
      </c>
      <c r="J237" s="6">
        <v>0</v>
      </c>
      <c r="K237" s="38">
        <v>2524</v>
      </c>
      <c r="L237" s="5">
        <v>300</v>
      </c>
      <c r="M237" s="5">
        <v>0</v>
      </c>
      <c r="N237" s="18">
        <v>280</v>
      </c>
      <c r="O237" s="6">
        <v>522.41</v>
      </c>
      <c r="P237" s="18">
        <v>731.38</v>
      </c>
      <c r="Q237" s="18">
        <v>300</v>
      </c>
      <c r="R237" s="18">
        <v>40</v>
      </c>
      <c r="S237" s="18">
        <v>0</v>
      </c>
      <c r="T237" s="18">
        <v>1184.13</v>
      </c>
      <c r="U237" s="18">
        <v>0</v>
      </c>
      <c r="V237" s="18">
        <v>0</v>
      </c>
      <c r="W237" s="23">
        <v>3357.92</v>
      </c>
      <c r="X237" s="18">
        <v>186</v>
      </c>
      <c r="Y237" s="18">
        <v>0</v>
      </c>
      <c r="Z237" s="18">
        <v>0</v>
      </c>
      <c r="AA237" s="6">
        <v>0</v>
      </c>
      <c r="AB237" s="6">
        <v>0</v>
      </c>
      <c r="AC237" s="6">
        <v>0</v>
      </c>
      <c r="AD237" s="6">
        <v>0</v>
      </c>
      <c r="AE237" s="6">
        <v>300</v>
      </c>
      <c r="AF237" s="6">
        <v>0</v>
      </c>
      <c r="AG237" s="6">
        <v>0</v>
      </c>
      <c r="AH237" s="6">
        <v>0</v>
      </c>
      <c r="AI237" s="6">
        <v>0</v>
      </c>
      <c r="AJ237" s="38">
        <v>486</v>
      </c>
      <c r="AK237" s="23">
        <v>5881.92</v>
      </c>
      <c r="AL237" s="6">
        <v>133.19</v>
      </c>
      <c r="AM237" s="38">
        <v>5262.73</v>
      </c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</row>
    <row r="238" spans="1:98" s="22" customFormat="1" ht="13.5">
      <c r="A238" s="16" t="s">
        <v>13</v>
      </c>
      <c r="B238" s="6">
        <v>2015</v>
      </c>
      <c r="C238" s="40">
        <v>10</v>
      </c>
      <c r="D238" s="5">
        <v>2020</v>
      </c>
      <c r="E238" s="5">
        <v>200</v>
      </c>
      <c r="F238" s="5">
        <v>0</v>
      </c>
      <c r="G238" s="5">
        <v>0</v>
      </c>
      <c r="H238" s="5">
        <v>0</v>
      </c>
      <c r="I238" s="5">
        <v>0</v>
      </c>
      <c r="J238" s="6">
        <v>0</v>
      </c>
      <c r="K238" s="38">
        <v>2220</v>
      </c>
      <c r="L238" s="5">
        <v>0</v>
      </c>
      <c r="M238" s="5">
        <v>0</v>
      </c>
      <c r="N238" s="18">
        <v>280</v>
      </c>
      <c r="O238" s="6">
        <v>522.41</v>
      </c>
      <c r="P238" s="18">
        <v>731.38</v>
      </c>
      <c r="Q238" s="18">
        <v>0</v>
      </c>
      <c r="R238" s="18">
        <v>0</v>
      </c>
      <c r="S238" s="18">
        <v>0</v>
      </c>
      <c r="T238" s="18">
        <v>1184.14</v>
      </c>
      <c r="U238" s="18">
        <v>0</v>
      </c>
      <c r="V238" s="18">
        <v>0</v>
      </c>
      <c r="W238" s="23">
        <v>2717.93</v>
      </c>
      <c r="X238" s="18">
        <v>202.5</v>
      </c>
      <c r="Y238" s="18">
        <v>11</v>
      </c>
      <c r="Z238" s="18">
        <v>158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0</v>
      </c>
      <c r="AH238" s="6">
        <v>0</v>
      </c>
      <c r="AI238" s="6">
        <v>0</v>
      </c>
      <c r="AJ238" s="38">
        <v>371.5</v>
      </c>
      <c r="AK238" s="23">
        <v>4937.93</v>
      </c>
      <c r="AL238" s="6">
        <v>43.14</v>
      </c>
      <c r="AM238" s="38">
        <v>4523.29</v>
      </c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</row>
    <row r="239" spans="1:98" s="22" customFormat="1" ht="13.5">
      <c r="A239" s="16" t="s">
        <v>13</v>
      </c>
      <c r="B239" s="6">
        <v>2015</v>
      </c>
      <c r="C239" s="40">
        <v>10</v>
      </c>
      <c r="D239" s="5">
        <v>2020</v>
      </c>
      <c r="E239" s="5">
        <v>280</v>
      </c>
      <c r="F239" s="5">
        <v>0</v>
      </c>
      <c r="G239" s="5">
        <v>0</v>
      </c>
      <c r="H239" s="5">
        <v>0</v>
      </c>
      <c r="I239" s="5">
        <v>0</v>
      </c>
      <c r="J239" s="6">
        <v>0</v>
      </c>
      <c r="K239" s="38">
        <v>2300</v>
      </c>
      <c r="L239" s="5">
        <v>300</v>
      </c>
      <c r="M239" s="5">
        <v>0</v>
      </c>
      <c r="N239" s="18">
        <v>280</v>
      </c>
      <c r="O239" s="6">
        <v>522.41</v>
      </c>
      <c r="P239" s="18">
        <v>731.38</v>
      </c>
      <c r="Q239" s="18">
        <v>0</v>
      </c>
      <c r="R239" s="18">
        <v>0</v>
      </c>
      <c r="S239" s="18">
        <v>0</v>
      </c>
      <c r="T239" s="18">
        <v>1184.14</v>
      </c>
      <c r="U239" s="18">
        <v>0</v>
      </c>
      <c r="V239" s="18">
        <v>0</v>
      </c>
      <c r="W239" s="23">
        <v>3017.93</v>
      </c>
      <c r="X239" s="18">
        <v>297</v>
      </c>
      <c r="Y239" s="18">
        <v>5.5</v>
      </c>
      <c r="Z239" s="18">
        <v>157</v>
      </c>
      <c r="AA239" s="6">
        <v>0</v>
      </c>
      <c r="AB239" s="6">
        <v>0</v>
      </c>
      <c r="AC239" s="6">
        <v>0</v>
      </c>
      <c r="AD239" s="6">
        <v>0</v>
      </c>
      <c r="AE239" s="6">
        <v>300</v>
      </c>
      <c r="AF239" s="6">
        <v>0</v>
      </c>
      <c r="AG239" s="6">
        <v>0</v>
      </c>
      <c r="AH239" s="6">
        <v>0</v>
      </c>
      <c r="AI239" s="6">
        <v>0</v>
      </c>
      <c r="AJ239" s="38">
        <v>759.5</v>
      </c>
      <c r="AK239" s="23">
        <v>5317.93</v>
      </c>
      <c r="AL239" s="6">
        <v>76.79</v>
      </c>
      <c r="AM239" s="38">
        <v>4481.64</v>
      </c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</row>
    <row r="240" spans="1:98" s="22" customFormat="1" ht="13.5">
      <c r="A240" s="16" t="s">
        <v>13</v>
      </c>
      <c r="B240" s="6">
        <v>2015</v>
      </c>
      <c r="C240" s="40">
        <v>10</v>
      </c>
      <c r="D240" s="5">
        <v>2020</v>
      </c>
      <c r="E240" s="5">
        <v>240</v>
      </c>
      <c r="F240" s="5">
        <v>0</v>
      </c>
      <c r="G240" s="5">
        <v>0</v>
      </c>
      <c r="H240" s="5">
        <v>0</v>
      </c>
      <c r="I240" s="5">
        <v>0</v>
      </c>
      <c r="J240" s="6">
        <v>0</v>
      </c>
      <c r="K240" s="38">
        <v>2260</v>
      </c>
      <c r="L240" s="5">
        <v>300</v>
      </c>
      <c r="M240" s="5">
        <v>0</v>
      </c>
      <c r="N240" s="18">
        <v>280</v>
      </c>
      <c r="O240" s="6">
        <v>522.41</v>
      </c>
      <c r="P240" s="18">
        <v>731.38</v>
      </c>
      <c r="Q240" s="18">
        <v>0</v>
      </c>
      <c r="R240" s="18">
        <v>0</v>
      </c>
      <c r="S240" s="18">
        <v>0</v>
      </c>
      <c r="T240" s="18">
        <v>1184.14</v>
      </c>
      <c r="U240" s="18">
        <v>0</v>
      </c>
      <c r="V240" s="18">
        <v>0</v>
      </c>
      <c r="W240" s="23">
        <v>3017.93</v>
      </c>
      <c r="X240" s="18">
        <v>413.5</v>
      </c>
      <c r="Y240" s="18">
        <v>33.8</v>
      </c>
      <c r="Z240" s="18">
        <v>157</v>
      </c>
      <c r="AA240" s="6">
        <v>0</v>
      </c>
      <c r="AB240" s="6">
        <v>0</v>
      </c>
      <c r="AC240" s="6">
        <v>0</v>
      </c>
      <c r="AD240" s="6">
        <v>0</v>
      </c>
      <c r="AE240" s="6">
        <v>300</v>
      </c>
      <c r="AF240" s="6">
        <v>0</v>
      </c>
      <c r="AG240" s="6">
        <v>0</v>
      </c>
      <c r="AH240" s="6">
        <v>0</v>
      </c>
      <c r="AI240" s="6">
        <v>0</v>
      </c>
      <c r="AJ240" s="38">
        <v>904.3</v>
      </c>
      <c r="AK240" s="23">
        <v>5277.93</v>
      </c>
      <c r="AL240" s="6">
        <v>72.79</v>
      </c>
      <c r="AM240" s="38">
        <v>4300.84</v>
      </c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</row>
    <row r="241" spans="1:98" s="22" customFormat="1" ht="13.5">
      <c r="A241" s="16" t="s">
        <v>13</v>
      </c>
      <c r="B241" s="6">
        <v>2015</v>
      </c>
      <c r="C241" s="40">
        <v>10</v>
      </c>
      <c r="D241" s="5">
        <v>2020</v>
      </c>
      <c r="E241" s="5">
        <v>270</v>
      </c>
      <c r="F241" s="5">
        <v>0</v>
      </c>
      <c r="G241" s="5">
        <v>0</v>
      </c>
      <c r="H241" s="5">
        <v>0</v>
      </c>
      <c r="I241" s="5">
        <v>0</v>
      </c>
      <c r="J241" s="6">
        <v>0</v>
      </c>
      <c r="K241" s="38">
        <v>2290</v>
      </c>
      <c r="L241" s="5">
        <v>300</v>
      </c>
      <c r="M241" s="5">
        <v>0</v>
      </c>
      <c r="N241" s="18">
        <v>280</v>
      </c>
      <c r="O241" s="6">
        <v>565.95</v>
      </c>
      <c r="P241" s="18">
        <v>365.69</v>
      </c>
      <c r="Q241" s="18">
        <v>0</v>
      </c>
      <c r="R241" s="18">
        <v>0</v>
      </c>
      <c r="S241" s="18">
        <v>0</v>
      </c>
      <c r="T241" s="18">
        <v>1311.84</v>
      </c>
      <c r="U241" s="18">
        <v>0</v>
      </c>
      <c r="V241" s="18">
        <v>0</v>
      </c>
      <c r="W241" s="23">
        <v>2823.48</v>
      </c>
      <c r="X241" s="18">
        <v>229.5</v>
      </c>
      <c r="Y241" s="18">
        <v>16.5</v>
      </c>
      <c r="Z241" s="18">
        <v>160</v>
      </c>
      <c r="AA241" s="6">
        <v>0</v>
      </c>
      <c r="AB241" s="6">
        <v>0</v>
      </c>
      <c r="AC241" s="6">
        <v>0</v>
      </c>
      <c r="AD241" s="6">
        <v>0</v>
      </c>
      <c r="AE241" s="6">
        <v>300</v>
      </c>
      <c r="AF241" s="6">
        <v>0</v>
      </c>
      <c r="AG241" s="6">
        <v>0</v>
      </c>
      <c r="AH241" s="6">
        <v>0</v>
      </c>
      <c r="AI241" s="6">
        <v>0</v>
      </c>
      <c r="AJ241" s="38">
        <v>706</v>
      </c>
      <c r="AK241" s="23">
        <v>5113.48</v>
      </c>
      <c r="AL241" s="6">
        <v>56.35</v>
      </c>
      <c r="AM241" s="38">
        <v>4351.13</v>
      </c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</row>
    <row r="242" spans="1:98" s="22" customFormat="1" ht="13.5">
      <c r="A242" s="16" t="s">
        <v>13</v>
      </c>
      <c r="B242" s="6">
        <v>2015</v>
      </c>
      <c r="C242" s="40">
        <v>10</v>
      </c>
      <c r="D242" s="5">
        <v>2020</v>
      </c>
      <c r="E242" s="5">
        <v>230</v>
      </c>
      <c r="F242" s="5">
        <v>0</v>
      </c>
      <c r="G242" s="5">
        <v>0</v>
      </c>
      <c r="H242" s="5">
        <v>0</v>
      </c>
      <c r="I242" s="5">
        <v>0</v>
      </c>
      <c r="J242" s="6">
        <v>0</v>
      </c>
      <c r="K242" s="38">
        <v>2250</v>
      </c>
      <c r="L242" s="5">
        <v>300</v>
      </c>
      <c r="M242" s="5">
        <v>0</v>
      </c>
      <c r="N242" s="18">
        <v>280</v>
      </c>
      <c r="O242" s="6">
        <v>522.41</v>
      </c>
      <c r="P242" s="18">
        <v>731.38</v>
      </c>
      <c r="Q242" s="18">
        <v>0</v>
      </c>
      <c r="R242" s="18">
        <v>0</v>
      </c>
      <c r="S242" s="18">
        <v>0</v>
      </c>
      <c r="T242" s="18">
        <v>1184.14</v>
      </c>
      <c r="U242" s="18">
        <v>0</v>
      </c>
      <c r="V242" s="18">
        <v>0</v>
      </c>
      <c r="W242" s="23">
        <v>3017.93</v>
      </c>
      <c r="X242" s="18">
        <v>197</v>
      </c>
      <c r="Y242" s="18">
        <v>19.1</v>
      </c>
      <c r="Z242" s="18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300</v>
      </c>
      <c r="AF242" s="6">
        <v>0</v>
      </c>
      <c r="AG242" s="6">
        <v>0</v>
      </c>
      <c r="AH242" s="6">
        <v>0</v>
      </c>
      <c r="AI242" s="6">
        <v>0</v>
      </c>
      <c r="AJ242" s="38">
        <v>516.1</v>
      </c>
      <c r="AK242" s="23">
        <v>5267.93</v>
      </c>
      <c r="AL242" s="6">
        <v>71.79</v>
      </c>
      <c r="AM242" s="38">
        <v>4680.04</v>
      </c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</row>
    <row r="243" spans="1:98" s="22" customFormat="1" ht="13.5">
      <c r="A243" s="16" t="s">
        <v>13</v>
      </c>
      <c r="B243" s="6">
        <v>2015</v>
      </c>
      <c r="C243" s="40">
        <v>10</v>
      </c>
      <c r="D243" s="5">
        <v>2020</v>
      </c>
      <c r="E243" s="5">
        <v>150</v>
      </c>
      <c r="F243" s="5">
        <v>0</v>
      </c>
      <c r="G243" s="5">
        <v>0</v>
      </c>
      <c r="H243" s="5">
        <v>0</v>
      </c>
      <c r="I243" s="5">
        <v>0</v>
      </c>
      <c r="J243" s="6">
        <v>0</v>
      </c>
      <c r="K243" s="38">
        <v>2170</v>
      </c>
      <c r="L243" s="5">
        <v>0</v>
      </c>
      <c r="M243" s="5">
        <v>0</v>
      </c>
      <c r="N243" s="18">
        <v>280</v>
      </c>
      <c r="O243" s="6">
        <v>435.34</v>
      </c>
      <c r="P243" s="18">
        <v>365.69</v>
      </c>
      <c r="Q243" s="18">
        <v>0</v>
      </c>
      <c r="R243" s="18">
        <v>0</v>
      </c>
      <c r="S243" s="18">
        <v>0</v>
      </c>
      <c r="T243" s="18">
        <v>1137.7</v>
      </c>
      <c r="U243" s="18">
        <v>0</v>
      </c>
      <c r="V243" s="18">
        <v>0</v>
      </c>
      <c r="W243" s="23">
        <v>2218.73</v>
      </c>
      <c r="X243" s="18">
        <v>446</v>
      </c>
      <c r="Y243" s="18">
        <v>0</v>
      </c>
      <c r="Z243" s="18">
        <v>160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  <c r="AI243" s="6">
        <v>0</v>
      </c>
      <c r="AJ243" s="38">
        <v>606</v>
      </c>
      <c r="AK243" s="23">
        <v>4388.73</v>
      </c>
      <c r="AL243" s="6">
        <v>26.66</v>
      </c>
      <c r="AM243" s="38">
        <v>3756.07</v>
      </c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</row>
    <row r="244" spans="1:98" s="22" customFormat="1" ht="13.5">
      <c r="A244" s="16" t="s">
        <v>13</v>
      </c>
      <c r="B244" s="6">
        <v>2015</v>
      </c>
      <c r="C244" s="40">
        <v>10</v>
      </c>
      <c r="D244" s="5">
        <v>2020</v>
      </c>
      <c r="E244" s="5">
        <v>230</v>
      </c>
      <c r="F244" s="5">
        <v>0</v>
      </c>
      <c r="G244" s="5">
        <v>0</v>
      </c>
      <c r="H244" s="5">
        <v>0</v>
      </c>
      <c r="I244" s="5">
        <v>0</v>
      </c>
      <c r="J244" s="6">
        <v>0</v>
      </c>
      <c r="K244" s="38">
        <v>2250</v>
      </c>
      <c r="L244" s="5">
        <v>300</v>
      </c>
      <c r="M244" s="5">
        <v>0</v>
      </c>
      <c r="N244" s="18">
        <v>270.67</v>
      </c>
      <c r="O244" s="6">
        <v>478.88</v>
      </c>
      <c r="P244" s="18">
        <v>731.38</v>
      </c>
      <c r="Q244" s="18">
        <v>0</v>
      </c>
      <c r="R244" s="18">
        <v>0</v>
      </c>
      <c r="S244" s="18">
        <v>0</v>
      </c>
      <c r="T244" s="18">
        <v>1184.14</v>
      </c>
      <c r="U244" s="18">
        <v>0</v>
      </c>
      <c r="V244" s="18">
        <v>0</v>
      </c>
      <c r="W244" s="23">
        <v>2965.07</v>
      </c>
      <c r="X244" s="18">
        <v>559.5</v>
      </c>
      <c r="Y244" s="18">
        <v>2.3</v>
      </c>
      <c r="Z244" s="18">
        <v>160</v>
      </c>
      <c r="AA244" s="6">
        <v>0</v>
      </c>
      <c r="AB244" s="6">
        <v>0</v>
      </c>
      <c r="AC244" s="6">
        <v>0</v>
      </c>
      <c r="AD244" s="6">
        <v>0</v>
      </c>
      <c r="AE244" s="6">
        <v>300</v>
      </c>
      <c r="AF244" s="6">
        <v>92.87</v>
      </c>
      <c r="AG244" s="6">
        <v>0</v>
      </c>
      <c r="AH244" s="6">
        <v>0</v>
      </c>
      <c r="AI244" s="6">
        <v>0</v>
      </c>
      <c r="AJ244" s="38">
        <v>1114.67</v>
      </c>
      <c r="AK244" s="23">
        <v>5122.2</v>
      </c>
      <c r="AL244" s="6">
        <v>57.22</v>
      </c>
      <c r="AM244" s="38">
        <v>4043.18</v>
      </c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</row>
    <row r="245" spans="1:98" s="22" customFormat="1" ht="13.5">
      <c r="A245" s="16" t="s">
        <v>13</v>
      </c>
      <c r="B245" s="6">
        <v>2015</v>
      </c>
      <c r="C245" s="40">
        <v>10</v>
      </c>
      <c r="D245" s="5">
        <v>2020</v>
      </c>
      <c r="E245" s="5">
        <v>201</v>
      </c>
      <c r="F245" s="5">
        <v>0</v>
      </c>
      <c r="G245" s="5">
        <v>0</v>
      </c>
      <c r="H245" s="5">
        <v>0</v>
      </c>
      <c r="I245" s="5">
        <v>0</v>
      </c>
      <c r="J245" s="6">
        <v>0</v>
      </c>
      <c r="K245" s="38">
        <v>2221</v>
      </c>
      <c r="L245" s="5">
        <v>200</v>
      </c>
      <c r="M245" s="5">
        <v>0</v>
      </c>
      <c r="N245" s="18">
        <v>280</v>
      </c>
      <c r="O245" s="6">
        <v>522.41</v>
      </c>
      <c r="P245" s="18">
        <v>731.38</v>
      </c>
      <c r="Q245" s="18">
        <v>0</v>
      </c>
      <c r="R245" s="18">
        <v>0</v>
      </c>
      <c r="S245" s="18">
        <v>0</v>
      </c>
      <c r="T245" s="18">
        <v>1184.14</v>
      </c>
      <c r="U245" s="18">
        <v>0</v>
      </c>
      <c r="V245" s="18">
        <v>0</v>
      </c>
      <c r="W245" s="23">
        <v>2917.93</v>
      </c>
      <c r="X245" s="18">
        <v>380</v>
      </c>
      <c r="Y245" s="18">
        <v>0</v>
      </c>
      <c r="Z245" s="18">
        <v>160</v>
      </c>
      <c r="AA245" s="6">
        <v>0</v>
      </c>
      <c r="AB245" s="6">
        <v>0</v>
      </c>
      <c r="AC245" s="6">
        <v>0</v>
      </c>
      <c r="AD245" s="6">
        <v>111</v>
      </c>
      <c r="AE245" s="6">
        <v>200</v>
      </c>
      <c r="AF245" s="6">
        <v>0</v>
      </c>
      <c r="AG245" s="6">
        <v>0</v>
      </c>
      <c r="AH245" s="6">
        <v>0</v>
      </c>
      <c r="AI245" s="6">
        <v>0</v>
      </c>
      <c r="AJ245" s="38">
        <v>851</v>
      </c>
      <c r="AK245" s="23">
        <v>5027.93</v>
      </c>
      <c r="AL245" s="6">
        <v>47.79</v>
      </c>
      <c r="AM245" s="38">
        <v>4240.14</v>
      </c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</row>
    <row r="246" spans="1:98" s="22" customFormat="1" ht="13.5">
      <c r="A246" s="16" t="s">
        <v>13</v>
      </c>
      <c r="B246" s="6">
        <v>2015</v>
      </c>
      <c r="C246" s="40">
        <v>10</v>
      </c>
      <c r="D246" s="5">
        <v>2020</v>
      </c>
      <c r="E246" s="5">
        <v>200</v>
      </c>
      <c r="F246" s="5">
        <v>0</v>
      </c>
      <c r="G246" s="5">
        <v>0</v>
      </c>
      <c r="H246" s="5">
        <v>0</v>
      </c>
      <c r="I246" s="5">
        <v>0</v>
      </c>
      <c r="J246" s="6">
        <v>0</v>
      </c>
      <c r="K246" s="38">
        <v>2220</v>
      </c>
      <c r="L246" s="5">
        <v>300</v>
      </c>
      <c r="M246" s="5">
        <v>36</v>
      </c>
      <c r="N246" s="18">
        <v>270.67</v>
      </c>
      <c r="O246" s="6">
        <v>618.19</v>
      </c>
      <c r="P246" s="18">
        <v>278.62</v>
      </c>
      <c r="Q246" s="18">
        <v>0</v>
      </c>
      <c r="R246" s="18">
        <v>0</v>
      </c>
      <c r="S246" s="18">
        <v>0</v>
      </c>
      <c r="T246" s="18">
        <v>1068.05</v>
      </c>
      <c r="U246" s="18">
        <v>0</v>
      </c>
      <c r="V246" s="18">
        <v>0</v>
      </c>
      <c r="W246" s="23">
        <v>2571.53</v>
      </c>
      <c r="X246" s="18">
        <v>281.5</v>
      </c>
      <c r="Y246" s="18">
        <v>0</v>
      </c>
      <c r="Z246" s="18">
        <v>160</v>
      </c>
      <c r="AA246" s="6">
        <v>0</v>
      </c>
      <c r="AB246" s="6">
        <v>0</v>
      </c>
      <c r="AC246" s="6">
        <v>0</v>
      </c>
      <c r="AD246" s="6">
        <v>0</v>
      </c>
      <c r="AE246" s="6">
        <v>300</v>
      </c>
      <c r="AF246" s="6">
        <v>92.87</v>
      </c>
      <c r="AG246" s="6">
        <v>0</v>
      </c>
      <c r="AH246" s="6">
        <v>0</v>
      </c>
      <c r="AI246" s="6">
        <v>0</v>
      </c>
      <c r="AJ246" s="38">
        <v>834.37</v>
      </c>
      <c r="AK246" s="23">
        <v>4698.66</v>
      </c>
      <c r="AL246" s="6">
        <v>35.96</v>
      </c>
      <c r="AM246" s="38">
        <v>3921.2</v>
      </c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</row>
    <row r="247" spans="1:98" s="22" customFormat="1" ht="13.5">
      <c r="A247" s="16" t="s">
        <v>16</v>
      </c>
      <c r="B247" s="6">
        <v>2015</v>
      </c>
      <c r="C247" s="40">
        <v>10</v>
      </c>
      <c r="D247" s="5">
        <v>2020</v>
      </c>
      <c r="E247" s="5">
        <v>150</v>
      </c>
      <c r="F247" s="5">
        <v>0</v>
      </c>
      <c r="G247" s="5">
        <v>0</v>
      </c>
      <c r="H247" s="5">
        <v>0</v>
      </c>
      <c r="I247" s="5">
        <v>0</v>
      </c>
      <c r="J247" s="6">
        <v>0</v>
      </c>
      <c r="K247" s="38">
        <v>2170</v>
      </c>
      <c r="L247" s="5">
        <v>0</v>
      </c>
      <c r="M247" s="5">
        <v>171</v>
      </c>
      <c r="N247" s="18">
        <v>280</v>
      </c>
      <c r="O247" s="6">
        <v>252.5</v>
      </c>
      <c r="P247" s="18">
        <v>0</v>
      </c>
      <c r="Q247" s="18">
        <v>0</v>
      </c>
      <c r="R247" s="18">
        <v>0</v>
      </c>
      <c r="S247" s="18">
        <v>0</v>
      </c>
      <c r="T247" s="18">
        <v>429.54</v>
      </c>
      <c r="U247" s="18">
        <v>0</v>
      </c>
      <c r="V247" s="18">
        <v>0</v>
      </c>
      <c r="W247" s="23">
        <v>1133.04</v>
      </c>
      <c r="X247" s="18">
        <v>355</v>
      </c>
      <c r="Y247" s="18">
        <v>0</v>
      </c>
      <c r="Z247" s="18">
        <v>160</v>
      </c>
      <c r="AA247" s="6">
        <v>0</v>
      </c>
      <c r="AB247" s="6">
        <v>0</v>
      </c>
      <c r="AC247" s="6">
        <v>0</v>
      </c>
      <c r="AD247" s="6">
        <v>0</v>
      </c>
      <c r="AE247" s="6">
        <v>0</v>
      </c>
      <c r="AF247" s="6">
        <v>0</v>
      </c>
      <c r="AG247" s="6">
        <v>0</v>
      </c>
      <c r="AH247" s="6">
        <v>0</v>
      </c>
      <c r="AI247" s="6">
        <v>0</v>
      </c>
      <c r="AJ247" s="38">
        <v>515</v>
      </c>
      <c r="AK247" s="23">
        <v>3303.4</v>
      </c>
      <c r="AL247" s="6">
        <v>0</v>
      </c>
      <c r="AM247" s="38">
        <v>2788.04</v>
      </c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</row>
    <row r="248" spans="1:98" s="22" customFormat="1" ht="13.5">
      <c r="A248" s="16" t="s">
        <v>13</v>
      </c>
      <c r="B248" s="6">
        <v>2015</v>
      </c>
      <c r="C248" s="40">
        <v>10</v>
      </c>
      <c r="D248" s="5">
        <v>2020</v>
      </c>
      <c r="E248" s="5">
        <v>200</v>
      </c>
      <c r="F248" s="5">
        <v>0</v>
      </c>
      <c r="G248" s="5">
        <v>0</v>
      </c>
      <c r="H248" s="5">
        <v>0</v>
      </c>
      <c r="I248" s="5">
        <v>0</v>
      </c>
      <c r="J248" s="6">
        <v>0</v>
      </c>
      <c r="K248" s="38">
        <v>2220</v>
      </c>
      <c r="L248" s="5">
        <v>300</v>
      </c>
      <c r="M248" s="5">
        <v>0</v>
      </c>
      <c r="N248" s="18">
        <v>280</v>
      </c>
      <c r="O248" s="6">
        <v>522.41</v>
      </c>
      <c r="P248" s="18">
        <v>731.38</v>
      </c>
      <c r="Q248" s="18">
        <v>0</v>
      </c>
      <c r="R248" s="18">
        <v>0</v>
      </c>
      <c r="S248" s="18">
        <v>0</v>
      </c>
      <c r="T248" s="18">
        <v>1172.53</v>
      </c>
      <c r="U248" s="18">
        <v>0</v>
      </c>
      <c r="V248" s="18">
        <v>0</v>
      </c>
      <c r="W248" s="23">
        <v>3006.32</v>
      </c>
      <c r="X248" s="18">
        <v>301</v>
      </c>
      <c r="Y248" s="18">
        <v>3</v>
      </c>
      <c r="Z248" s="18">
        <v>160</v>
      </c>
      <c r="AA248" s="6">
        <v>0</v>
      </c>
      <c r="AB248" s="6">
        <v>0</v>
      </c>
      <c r="AC248" s="6">
        <v>0</v>
      </c>
      <c r="AD248" s="6">
        <v>0</v>
      </c>
      <c r="AE248" s="6">
        <v>300</v>
      </c>
      <c r="AF248" s="6">
        <v>0</v>
      </c>
      <c r="AG248" s="6">
        <v>0</v>
      </c>
      <c r="AH248" s="6">
        <v>0</v>
      </c>
      <c r="AI248" s="6">
        <v>0</v>
      </c>
      <c r="AJ248" s="38">
        <v>764</v>
      </c>
      <c r="AK248" s="23">
        <v>5226.32</v>
      </c>
      <c r="AL248" s="6">
        <v>67.63</v>
      </c>
      <c r="AM248" s="38">
        <v>4394.69</v>
      </c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</row>
    <row r="249" spans="1:98" s="22" customFormat="1" ht="13.5">
      <c r="A249" s="16" t="s">
        <v>13</v>
      </c>
      <c r="B249" s="6">
        <v>2015</v>
      </c>
      <c r="C249" s="40">
        <v>10</v>
      </c>
      <c r="D249" s="5">
        <v>2020</v>
      </c>
      <c r="E249" s="5">
        <v>150</v>
      </c>
      <c r="F249" s="5">
        <v>0</v>
      </c>
      <c r="G249" s="5">
        <v>0</v>
      </c>
      <c r="H249" s="5">
        <v>0</v>
      </c>
      <c r="I249" s="5">
        <v>0</v>
      </c>
      <c r="J249" s="6">
        <v>0</v>
      </c>
      <c r="K249" s="38">
        <v>2170</v>
      </c>
      <c r="L249" s="5">
        <v>0</v>
      </c>
      <c r="M249" s="5">
        <v>0</v>
      </c>
      <c r="N249" s="18">
        <v>280</v>
      </c>
      <c r="O249" s="6">
        <v>522.41</v>
      </c>
      <c r="P249" s="18">
        <v>731.38</v>
      </c>
      <c r="Q249" s="18">
        <v>0</v>
      </c>
      <c r="R249" s="18">
        <v>0</v>
      </c>
      <c r="S249" s="18">
        <v>0</v>
      </c>
      <c r="T249" s="18">
        <v>1184.14</v>
      </c>
      <c r="U249" s="18">
        <v>0</v>
      </c>
      <c r="V249" s="18">
        <v>0</v>
      </c>
      <c r="W249" s="23">
        <v>2717.93</v>
      </c>
      <c r="X249" s="18">
        <v>365</v>
      </c>
      <c r="Y249" s="18">
        <v>94.8</v>
      </c>
      <c r="Z249" s="18">
        <v>160</v>
      </c>
      <c r="AA249" s="6">
        <v>0</v>
      </c>
      <c r="AB249" s="6">
        <v>0</v>
      </c>
      <c r="AC249" s="6">
        <v>0</v>
      </c>
      <c r="AD249" s="6">
        <v>0</v>
      </c>
      <c r="AE249" s="6">
        <v>0</v>
      </c>
      <c r="AF249" s="6">
        <v>0</v>
      </c>
      <c r="AG249" s="6">
        <v>0</v>
      </c>
      <c r="AH249" s="6">
        <v>0</v>
      </c>
      <c r="AI249" s="6">
        <v>0</v>
      </c>
      <c r="AJ249" s="38">
        <v>619.8</v>
      </c>
      <c r="AK249" s="23">
        <v>4887.93</v>
      </c>
      <c r="AL249" s="6">
        <v>41.64</v>
      </c>
      <c r="AM249" s="38">
        <v>4226.49</v>
      </c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</row>
    <row r="250" spans="1:98" s="22" customFormat="1" ht="13.5">
      <c r="A250" s="16" t="s">
        <v>16</v>
      </c>
      <c r="B250" s="6">
        <v>2015</v>
      </c>
      <c r="C250" s="40">
        <v>10</v>
      </c>
      <c r="D250" s="5">
        <v>2020</v>
      </c>
      <c r="E250" s="5">
        <v>150</v>
      </c>
      <c r="F250" s="5">
        <v>0</v>
      </c>
      <c r="G250" s="5">
        <v>0</v>
      </c>
      <c r="H250" s="5">
        <v>0</v>
      </c>
      <c r="I250" s="5">
        <v>0</v>
      </c>
      <c r="J250" s="6">
        <v>0</v>
      </c>
      <c r="K250" s="38">
        <v>2170</v>
      </c>
      <c r="L250" s="5">
        <v>0</v>
      </c>
      <c r="M250" s="5">
        <v>171</v>
      </c>
      <c r="N250" s="18">
        <v>280</v>
      </c>
      <c r="O250" s="6">
        <v>174.14</v>
      </c>
      <c r="P250" s="18">
        <v>0</v>
      </c>
      <c r="Q250" s="18">
        <v>0</v>
      </c>
      <c r="R250" s="18">
        <v>0</v>
      </c>
      <c r="S250" s="18">
        <v>0</v>
      </c>
      <c r="T250" s="18">
        <v>615.29</v>
      </c>
      <c r="U250" s="18">
        <v>0</v>
      </c>
      <c r="V250" s="18">
        <v>0</v>
      </c>
      <c r="W250" s="23">
        <v>1240.43</v>
      </c>
      <c r="X250" s="18">
        <v>311</v>
      </c>
      <c r="Y250" s="18">
        <v>9.5</v>
      </c>
      <c r="Z250" s="18">
        <v>160</v>
      </c>
      <c r="AA250" s="6">
        <v>0</v>
      </c>
      <c r="AB250" s="6">
        <v>0</v>
      </c>
      <c r="AC250" s="6">
        <v>0</v>
      </c>
      <c r="AD250" s="6">
        <v>0</v>
      </c>
      <c r="AE250" s="6">
        <v>0</v>
      </c>
      <c r="AF250" s="6">
        <v>0</v>
      </c>
      <c r="AG250" s="6">
        <v>0</v>
      </c>
      <c r="AH250" s="6">
        <v>0</v>
      </c>
      <c r="AI250" s="6">
        <v>0</v>
      </c>
      <c r="AJ250" s="38">
        <v>480.5</v>
      </c>
      <c r="AK250" s="23">
        <v>3410.43</v>
      </c>
      <c r="AL250" s="6">
        <v>0</v>
      </c>
      <c r="AM250" s="38">
        <v>2929.93</v>
      </c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</row>
    <row r="251" spans="1:98" s="22" customFormat="1" ht="13.5">
      <c r="A251" s="16" t="s">
        <v>13</v>
      </c>
      <c r="B251" s="6">
        <v>2015</v>
      </c>
      <c r="C251" s="40">
        <v>10</v>
      </c>
      <c r="D251" s="5">
        <v>2020</v>
      </c>
      <c r="E251" s="5">
        <v>300</v>
      </c>
      <c r="F251" s="5">
        <v>0</v>
      </c>
      <c r="G251" s="5">
        <v>0</v>
      </c>
      <c r="H251" s="5">
        <v>0</v>
      </c>
      <c r="I251" s="5">
        <v>0</v>
      </c>
      <c r="J251" s="6">
        <v>0</v>
      </c>
      <c r="K251" s="38">
        <v>2320</v>
      </c>
      <c r="L251" s="5">
        <v>300</v>
      </c>
      <c r="M251" s="5">
        <v>36</v>
      </c>
      <c r="N251" s="18">
        <v>261.33</v>
      </c>
      <c r="O251" s="6">
        <v>539.83</v>
      </c>
      <c r="P251" s="18">
        <v>365.69</v>
      </c>
      <c r="Q251" s="18">
        <v>1800</v>
      </c>
      <c r="R251" s="18">
        <v>0</v>
      </c>
      <c r="S251" s="18">
        <v>0</v>
      </c>
      <c r="T251" s="18">
        <v>1218.97</v>
      </c>
      <c r="U251" s="18">
        <v>0</v>
      </c>
      <c r="V251" s="18">
        <v>0</v>
      </c>
      <c r="W251" s="23">
        <v>4521.82</v>
      </c>
      <c r="X251" s="18">
        <v>156</v>
      </c>
      <c r="Y251" s="18">
        <v>0</v>
      </c>
      <c r="Z251" s="18">
        <v>160</v>
      </c>
      <c r="AA251" s="6">
        <v>0</v>
      </c>
      <c r="AB251" s="6">
        <v>0</v>
      </c>
      <c r="AC251" s="6">
        <v>0</v>
      </c>
      <c r="AD251" s="6">
        <v>0</v>
      </c>
      <c r="AE251" s="6">
        <v>300</v>
      </c>
      <c r="AF251" s="6">
        <v>185.75</v>
      </c>
      <c r="AG251" s="6">
        <v>0</v>
      </c>
      <c r="AH251" s="6">
        <v>0</v>
      </c>
      <c r="AI251" s="6">
        <v>0</v>
      </c>
      <c r="AJ251" s="38">
        <v>801.75</v>
      </c>
      <c r="AK251" s="23">
        <v>6656.07</v>
      </c>
      <c r="AL251" s="6">
        <v>210.61</v>
      </c>
      <c r="AM251" s="38">
        <v>5829.46</v>
      </c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</row>
    <row r="252" spans="1:98" s="22" customFormat="1" ht="13.5">
      <c r="A252" s="16" t="s">
        <v>13</v>
      </c>
      <c r="B252" s="6">
        <v>2015</v>
      </c>
      <c r="C252" s="40">
        <v>10</v>
      </c>
      <c r="D252" s="5">
        <v>2020</v>
      </c>
      <c r="E252" s="5">
        <v>150</v>
      </c>
      <c r="F252" s="5">
        <v>0</v>
      </c>
      <c r="G252" s="5">
        <v>0</v>
      </c>
      <c r="H252" s="5">
        <v>0</v>
      </c>
      <c r="I252" s="5">
        <v>0</v>
      </c>
      <c r="J252" s="6">
        <v>0</v>
      </c>
      <c r="K252" s="38">
        <v>2170</v>
      </c>
      <c r="L252" s="5">
        <v>300</v>
      </c>
      <c r="M252" s="5">
        <v>45</v>
      </c>
      <c r="N252" s="18">
        <v>280</v>
      </c>
      <c r="O252" s="6">
        <v>653.02</v>
      </c>
      <c r="P252" s="18">
        <v>365.69</v>
      </c>
      <c r="Q252" s="18">
        <v>0</v>
      </c>
      <c r="R252" s="18">
        <v>0</v>
      </c>
      <c r="S252" s="18">
        <v>0</v>
      </c>
      <c r="T252" s="18">
        <v>1335.06</v>
      </c>
      <c r="U252" s="18">
        <v>0</v>
      </c>
      <c r="V252" s="18">
        <v>0</v>
      </c>
      <c r="W252" s="23">
        <v>2978.77</v>
      </c>
      <c r="X252" s="18">
        <v>262.5</v>
      </c>
      <c r="Y252" s="18">
        <v>0</v>
      </c>
      <c r="Z252" s="18">
        <v>160</v>
      </c>
      <c r="AA252" s="6">
        <v>0</v>
      </c>
      <c r="AB252" s="6">
        <v>0</v>
      </c>
      <c r="AC252" s="6">
        <v>0</v>
      </c>
      <c r="AD252" s="6">
        <v>0</v>
      </c>
      <c r="AE252" s="6">
        <v>300</v>
      </c>
      <c r="AF252" s="6">
        <v>0</v>
      </c>
      <c r="AG252" s="6">
        <v>0</v>
      </c>
      <c r="AH252" s="6">
        <v>0</v>
      </c>
      <c r="AI252" s="6">
        <v>0</v>
      </c>
      <c r="AJ252" s="38">
        <v>722.5</v>
      </c>
      <c r="AK252" s="23">
        <v>5148.77</v>
      </c>
      <c r="AL252" s="6">
        <v>59.88</v>
      </c>
      <c r="AM252" s="38">
        <v>4366.39</v>
      </c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</row>
    <row r="253" spans="1:98" s="22" customFormat="1" ht="13.5">
      <c r="A253" s="16" t="s">
        <v>13</v>
      </c>
      <c r="B253" s="6">
        <v>2015</v>
      </c>
      <c r="C253" s="40">
        <v>10</v>
      </c>
      <c r="D253" s="5">
        <v>2020</v>
      </c>
      <c r="E253" s="5">
        <v>140</v>
      </c>
      <c r="F253" s="5">
        <v>0</v>
      </c>
      <c r="G253" s="5">
        <v>0</v>
      </c>
      <c r="H253" s="5">
        <v>0</v>
      </c>
      <c r="I253" s="5">
        <v>0</v>
      </c>
      <c r="J253" s="6">
        <v>0</v>
      </c>
      <c r="K253" s="38">
        <v>2160</v>
      </c>
      <c r="L253" s="5">
        <v>0</v>
      </c>
      <c r="M253" s="5">
        <v>45</v>
      </c>
      <c r="N253" s="18">
        <v>280</v>
      </c>
      <c r="O253" s="6">
        <v>565.95</v>
      </c>
      <c r="P253" s="18">
        <v>644.31</v>
      </c>
      <c r="Q253" s="18">
        <v>0</v>
      </c>
      <c r="R253" s="18">
        <v>0</v>
      </c>
      <c r="S253" s="18">
        <v>0</v>
      </c>
      <c r="T253" s="18">
        <v>1044.83</v>
      </c>
      <c r="U253" s="18">
        <v>0</v>
      </c>
      <c r="V253" s="18">
        <v>0</v>
      </c>
      <c r="W253" s="23">
        <v>2580.09</v>
      </c>
      <c r="X253" s="18">
        <v>453</v>
      </c>
      <c r="Y253" s="18">
        <v>0</v>
      </c>
      <c r="Z253" s="18">
        <v>160</v>
      </c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  <c r="AG253" s="6">
        <v>0</v>
      </c>
      <c r="AH253" s="6">
        <v>0</v>
      </c>
      <c r="AI253" s="6">
        <v>0</v>
      </c>
      <c r="AJ253" s="38">
        <v>613</v>
      </c>
      <c r="AK253" s="23">
        <v>4740.09</v>
      </c>
      <c r="AL253" s="6">
        <v>37.2</v>
      </c>
      <c r="AM253" s="38">
        <v>4089.89</v>
      </c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</row>
    <row r="254" spans="1:98" s="22" customFormat="1" ht="13.5">
      <c r="A254" s="16" t="s">
        <v>13</v>
      </c>
      <c r="B254" s="6">
        <v>2015</v>
      </c>
      <c r="C254" s="40">
        <v>10</v>
      </c>
      <c r="D254" s="5">
        <v>2020</v>
      </c>
      <c r="E254" s="5">
        <v>135</v>
      </c>
      <c r="F254" s="5">
        <v>0</v>
      </c>
      <c r="G254" s="5">
        <v>0</v>
      </c>
      <c r="H254" s="5">
        <v>0</v>
      </c>
      <c r="I254" s="5">
        <v>0</v>
      </c>
      <c r="J254" s="6">
        <v>0</v>
      </c>
      <c r="K254" s="38">
        <v>2155</v>
      </c>
      <c r="L254" s="5">
        <v>0</v>
      </c>
      <c r="M254" s="5">
        <v>162</v>
      </c>
      <c r="N254" s="18">
        <v>280</v>
      </c>
      <c r="O254" s="6">
        <v>565.95</v>
      </c>
      <c r="P254" s="18">
        <v>278.62</v>
      </c>
      <c r="Q254" s="18">
        <v>0</v>
      </c>
      <c r="R254" s="18">
        <v>0</v>
      </c>
      <c r="S254" s="18">
        <v>0</v>
      </c>
      <c r="T254" s="18">
        <v>1265.4</v>
      </c>
      <c r="U254" s="18">
        <v>0</v>
      </c>
      <c r="V254" s="18">
        <v>0</v>
      </c>
      <c r="W254" s="23">
        <v>2551.97</v>
      </c>
      <c r="X254" s="18">
        <v>379</v>
      </c>
      <c r="Y254" s="18">
        <v>0</v>
      </c>
      <c r="Z254" s="18">
        <v>160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0</v>
      </c>
      <c r="AG254" s="6">
        <v>0</v>
      </c>
      <c r="AH254" s="6">
        <v>0</v>
      </c>
      <c r="AI254" s="6">
        <v>0</v>
      </c>
      <c r="AJ254" s="38">
        <v>539</v>
      </c>
      <c r="AK254" s="23">
        <v>4706.97</v>
      </c>
      <c r="AL254" s="6">
        <v>36.21</v>
      </c>
      <c r="AM254" s="38">
        <v>4131.76</v>
      </c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</row>
    <row r="255" spans="1:98" s="22" customFormat="1" ht="13.5">
      <c r="A255" s="16" t="s">
        <v>13</v>
      </c>
      <c r="B255" s="6">
        <v>2015</v>
      </c>
      <c r="C255" s="40">
        <v>10</v>
      </c>
      <c r="D255" s="5">
        <v>2020</v>
      </c>
      <c r="E255" s="5">
        <v>130</v>
      </c>
      <c r="F255" s="5">
        <v>0</v>
      </c>
      <c r="G255" s="5">
        <v>0</v>
      </c>
      <c r="H255" s="5">
        <v>0</v>
      </c>
      <c r="I255" s="5">
        <v>0</v>
      </c>
      <c r="J255" s="6">
        <v>0</v>
      </c>
      <c r="K255" s="38">
        <v>2150</v>
      </c>
      <c r="L255" s="5">
        <v>0</v>
      </c>
      <c r="M255" s="5">
        <v>36</v>
      </c>
      <c r="N255" s="18">
        <v>280</v>
      </c>
      <c r="O255" s="6">
        <v>522.41</v>
      </c>
      <c r="P255" s="18">
        <v>644.31</v>
      </c>
      <c r="Q255" s="18">
        <v>0</v>
      </c>
      <c r="R255" s="18">
        <v>0</v>
      </c>
      <c r="S255" s="18">
        <v>0</v>
      </c>
      <c r="T255" s="18">
        <v>638.51</v>
      </c>
      <c r="U255" s="18">
        <v>0</v>
      </c>
      <c r="V255" s="18">
        <v>0</v>
      </c>
      <c r="W255" s="23">
        <v>2121.23</v>
      </c>
      <c r="X255" s="18">
        <v>539</v>
      </c>
      <c r="Y255" s="18">
        <v>0</v>
      </c>
      <c r="Z255" s="18">
        <v>160</v>
      </c>
      <c r="AA255" s="6">
        <v>0</v>
      </c>
      <c r="AB255" s="6">
        <v>0</v>
      </c>
      <c r="AC255" s="6">
        <v>0</v>
      </c>
      <c r="AD255" s="6">
        <v>0</v>
      </c>
      <c r="AE255" s="6">
        <v>0</v>
      </c>
      <c r="AF255" s="6">
        <v>0</v>
      </c>
      <c r="AG255" s="6">
        <v>0</v>
      </c>
      <c r="AH255" s="6">
        <v>0</v>
      </c>
      <c r="AI255" s="6">
        <v>0</v>
      </c>
      <c r="AJ255" s="38">
        <v>699</v>
      </c>
      <c r="AK255" s="23">
        <v>4271.23</v>
      </c>
      <c r="AL255" s="6">
        <v>23.14</v>
      </c>
      <c r="AM255" s="38">
        <v>3549.09</v>
      </c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</row>
    <row r="256" spans="1:98" s="22" customFormat="1" ht="13.5">
      <c r="A256" s="16" t="s">
        <v>13</v>
      </c>
      <c r="B256" s="6">
        <v>2015</v>
      </c>
      <c r="C256" s="40">
        <v>10</v>
      </c>
      <c r="D256" s="5">
        <v>2020</v>
      </c>
      <c r="E256" s="5">
        <v>130</v>
      </c>
      <c r="F256" s="5">
        <v>0</v>
      </c>
      <c r="G256" s="5">
        <v>0</v>
      </c>
      <c r="H256" s="5">
        <v>0</v>
      </c>
      <c r="I256" s="5">
        <v>0</v>
      </c>
      <c r="J256" s="6">
        <v>0</v>
      </c>
      <c r="K256" s="38">
        <v>2150</v>
      </c>
      <c r="L256" s="5">
        <v>0</v>
      </c>
      <c r="M256" s="5">
        <v>162</v>
      </c>
      <c r="N256" s="18">
        <v>280</v>
      </c>
      <c r="O256" s="6">
        <v>565.95</v>
      </c>
      <c r="P256" s="18">
        <v>278.62</v>
      </c>
      <c r="Q256" s="18">
        <v>0</v>
      </c>
      <c r="R256" s="18">
        <v>0</v>
      </c>
      <c r="S256" s="18">
        <v>0</v>
      </c>
      <c r="T256" s="18">
        <v>1265.4</v>
      </c>
      <c r="U256" s="18">
        <v>0</v>
      </c>
      <c r="V256" s="18">
        <v>0</v>
      </c>
      <c r="W256" s="23">
        <v>2551.97</v>
      </c>
      <c r="X256" s="18">
        <v>149</v>
      </c>
      <c r="Y256" s="18">
        <v>0</v>
      </c>
      <c r="Z256" s="18">
        <v>0</v>
      </c>
      <c r="AA256" s="6">
        <v>0</v>
      </c>
      <c r="AB256" s="6">
        <v>0</v>
      </c>
      <c r="AC256" s="6">
        <v>0</v>
      </c>
      <c r="AD256" s="6">
        <v>0</v>
      </c>
      <c r="AE256" s="6">
        <v>0</v>
      </c>
      <c r="AF256" s="6">
        <v>0</v>
      </c>
      <c r="AG256" s="6">
        <v>0</v>
      </c>
      <c r="AH256" s="6">
        <v>0</v>
      </c>
      <c r="AI256" s="6">
        <v>0</v>
      </c>
      <c r="AJ256" s="38">
        <v>149</v>
      </c>
      <c r="AK256" s="23">
        <v>4701.97</v>
      </c>
      <c r="AL256" s="6">
        <v>36.06</v>
      </c>
      <c r="AM256" s="38">
        <v>4516.91</v>
      </c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</row>
    <row r="257" spans="1:98" s="22" customFormat="1" ht="13.5">
      <c r="A257" s="16" t="s">
        <v>17</v>
      </c>
      <c r="B257" s="6">
        <v>2015</v>
      </c>
      <c r="C257" s="40">
        <v>10</v>
      </c>
      <c r="D257" s="5">
        <v>2020</v>
      </c>
      <c r="E257" s="5">
        <v>258</v>
      </c>
      <c r="F257" s="5">
        <v>104</v>
      </c>
      <c r="G257" s="5">
        <v>0</v>
      </c>
      <c r="H257" s="5">
        <v>0</v>
      </c>
      <c r="I257" s="5">
        <v>0</v>
      </c>
      <c r="J257" s="6">
        <v>0</v>
      </c>
      <c r="K257" s="38">
        <v>2382</v>
      </c>
      <c r="L257" s="5">
        <v>300</v>
      </c>
      <c r="M257" s="5">
        <v>45</v>
      </c>
      <c r="N257" s="18">
        <v>280</v>
      </c>
      <c r="O257" s="6">
        <v>609.48</v>
      </c>
      <c r="P257" s="18">
        <v>644.31</v>
      </c>
      <c r="Q257" s="18">
        <v>0</v>
      </c>
      <c r="R257" s="18">
        <v>0</v>
      </c>
      <c r="S257" s="18">
        <v>0</v>
      </c>
      <c r="T257" s="18">
        <v>940.34</v>
      </c>
      <c r="U257" s="18">
        <v>0</v>
      </c>
      <c r="V257" s="18">
        <v>0</v>
      </c>
      <c r="W257" s="23">
        <v>2819.13</v>
      </c>
      <c r="X257" s="18">
        <v>265</v>
      </c>
      <c r="Y257" s="18">
        <v>0</v>
      </c>
      <c r="Z257" s="18">
        <v>157</v>
      </c>
      <c r="AA257" s="6">
        <v>0</v>
      </c>
      <c r="AB257" s="6">
        <v>0</v>
      </c>
      <c r="AC257" s="6">
        <v>0</v>
      </c>
      <c r="AD257" s="6">
        <v>0</v>
      </c>
      <c r="AE257" s="6">
        <v>300</v>
      </c>
      <c r="AF257" s="6">
        <v>0</v>
      </c>
      <c r="AG257" s="6">
        <v>0</v>
      </c>
      <c r="AH257" s="6">
        <v>0</v>
      </c>
      <c r="AI257" s="6">
        <v>0</v>
      </c>
      <c r="AJ257" s="38">
        <v>722</v>
      </c>
      <c r="AK257" s="23">
        <v>5201.13</v>
      </c>
      <c r="AL257" s="6">
        <v>65.11</v>
      </c>
      <c r="AM257" s="38">
        <v>4414.02</v>
      </c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</row>
    <row r="258" spans="1:98" s="22" customFormat="1" ht="13.5">
      <c r="A258" s="16" t="s">
        <v>17</v>
      </c>
      <c r="B258" s="6">
        <v>2015</v>
      </c>
      <c r="C258" s="40">
        <v>10</v>
      </c>
      <c r="D258" s="5">
        <v>2020</v>
      </c>
      <c r="E258" s="5">
        <v>330</v>
      </c>
      <c r="F258" s="5">
        <v>110</v>
      </c>
      <c r="G258" s="5">
        <v>0</v>
      </c>
      <c r="H258" s="5">
        <v>0</v>
      </c>
      <c r="I258" s="5">
        <v>0</v>
      </c>
      <c r="J258" s="6">
        <v>0</v>
      </c>
      <c r="K258" s="38">
        <v>2460</v>
      </c>
      <c r="L258" s="5">
        <v>200</v>
      </c>
      <c r="M258" s="5">
        <v>144</v>
      </c>
      <c r="N258" s="18">
        <v>280</v>
      </c>
      <c r="O258" s="6">
        <v>522.41</v>
      </c>
      <c r="P258" s="18">
        <v>278.62</v>
      </c>
      <c r="Q258" s="18">
        <v>0</v>
      </c>
      <c r="R258" s="18">
        <v>0</v>
      </c>
      <c r="S258" s="18">
        <v>0</v>
      </c>
      <c r="T258" s="18">
        <v>1184.14</v>
      </c>
      <c r="U258" s="18">
        <v>0</v>
      </c>
      <c r="V258" s="18">
        <v>0</v>
      </c>
      <c r="W258" s="23">
        <v>2609.17</v>
      </c>
      <c r="X258" s="18">
        <v>187</v>
      </c>
      <c r="Y258" s="18">
        <v>0</v>
      </c>
      <c r="Z258" s="18">
        <v>160</v>
      </c>
      <c r="AA258" s="6">
        <v>0</v>
      </c>
      <c r="AB258" s="6">
        <v>0</v>
      </c>
      <c r="AC258" s="6">
        <v>0</v>
      </c>
      <c r="AD258" s="6">
        <v>119</v>
      </c>
      <c r="AE258" s="6">
        <v>200</v>
      </c>
      <c r="AF258" s="6">
        <v>21.71</v>
      </c>
      <c r="AG258" s="6">
        <v>0</v>
      </c>
      <c r="AH258" s="6">
        <v>0</v>
      </c>
      <c r="AI258" s="6">
        <v>0</v>
      </c>
      <c r="AJ258" s="38">
        <v>687.71</v>
      </c>
      <c r="AK258" s="23">
        <v>4928.46</v>
      </c>
      <c r="AL258" s="6">
        <v>42.85</v>
      </c>
      <c r="AM258" s="38">
        <v>4338.61</v>
      </c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</row>
    <row r="259" spans="1:98" s="22" customFormat="1" ht="13.5">
      <c r="A259" s="16" t="s">
        <v>13</v>
      </c>
      <c r="B259" s="6">
        <v>2015</v>
      </c>
      <c r="C259" s="40">
        <v>10</v>
      </c>
      <c r="D259" s="5">
        <v>2020</v>
      </c>
      <c r="E259" s="5">
        <v>130</v>
      </c>
      <c r="F259" s="5">
        <v>0</v>
      </c>
      <c r="G259" s="5">
        <v>0</v>
      </c>
      <c r="H259" s="5">
        <v>0</v>
      </c>
      <c r="I259" s="5">
        <v>0</v>
      </c>
      <c r="J259" s="6">
        <v>0</v>
      </c>
      <c r="K259" s="38">
        <v>2150</v>
      </c>
      <c r="L259" s="5">
        <v>0</v>
      </c>
      <c r="M259" s="5">
        <v>45</v>
      </c>
      <c r="N259" s="18">
        <v>280</v>
      </c>
      <c r="O259" s="6">
        <v>565.95</v>
      </c>
      <c r="P259" s="18">
        <v>278.62</v>
      </c>
      <c r="Q259" s="18">
        <v>0</v>
      </c>
      <c r="R259" s="18">
        <v>0</v>
      </c>
      <c r="S259" s="18">
        <v>0</v>
      </c>
      <c r="T259" s="18">
        <v>1427.93</v>
      </c>
      <c r="U259" s="18">
        <v>0</v>
      </c>
      <c r="V259" s="18">
        <v>0</v>
      </c>
      <c r="W259" s="23">
        <v>2597.5</v>
      </c>
      <c r="X259" s="18">
        <v>360</v>
      </c>
      <c r="Y259" s="18">
        <v>22.8</v>
      </c>
      <c r="Z259" s="18">
        <v>160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38">
        <v>542.8</v>
      </c>
      <c r="AK259" s="23">
        <v>4747.5</v>
      </c>
      <c r="AL259" s="6">
        <v>37.43</v>
      </c>
      <c r="AM259" s="38">
        <v>4167.27</v>
      </c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</row>
    <row r="260" spans="1:98" s="22" customFormat="1" ht="13.5">
      <c r="A260" s="16" t="s">
        <v>13</v>
      </c>
      <c r="B260" s="6">
        <v>2015</v>
      </c>
      <c r="C260" s="40">
        <v>10</v>
      </c>
      <c r="D260" s="5">
        <v>2020</v>
      </c>
      <c r="E260" s="5">
        <v>120</v>
      </c>
      <c r="F260" s="5">
        <v>0</v>
      </c>
      <c r="G260" s="5">
        <v>0</v>
      </c>
      <c r="H260" s="5">
        <v>0</v>
      </c>
      <c r="I260" s="5">
        <v>0</v>
      </c>
      <c r="J260" s="6">
        <v>0</v>
      </c>
      <c r="K260" s="38">
        <v>2140</v>
      </c>
      <c r="L260" s="5">
        <v>0</v>
      </c>
      <c r="M260" s="5">
        <v>162</v>
      </c>
      <c r="N260" s="18">
        <v>280</v>
      </c>
      <c r="O260" s="6">
        <v>522.41</v>
      </c>
      <c r="P260" s="18">
        <v>278.62</v>
      </c>
      <c r="Q260" s="18">
        <v>0</v>
      </c>
      <c r="R260" s="18">
        <v>0</v>
      </c>
      <c r="S260" s="18">
        <v>0</v>
      </c>
      <c r="T260" s="18">
        <v>1416.32</v>
      </c>
      <c r="U260" s="18">
        <v>0</v>
      </c>
      <c r="V260" s="18">
        <v>0</v>
      </c>
      <c r="W260" s="23">
        <v>2659.35</v>
      </c>
      <c r="X260" s="18">
        <v>166</v>
      </c>
      <c r="Y260" s="18">
        <v>0</v>
      </c>
      <c r="Z260" s="18">
        <v>160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38">
        <v>326</v>
      </c>
      <c r="AK260" s="23">
        <v>4799.35</v>
      </c>
      <c r="AL260" s="6">
        <v>38.98</v>
      </c>
      <c r="AM260" s="38">
        <v>4434.37</v>
      </c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</row>
    <row r="261" spans="1:98" s="22" customFormat="1" ht="13.5">
      <c r="A261" s="16" t="s">
        <v>13</v>
      </c>
      <c r="B261" s="6">
        <v>2015</v>
      </c>
      <c r="C261" s="40">
        <v>10</v>
      </c>
      <c r="D261" s="5">
        <v>2020</v>
      </c>
      <c r="E261" s="5">
        <v>220</v>
      </c>
      <c r="F261" s="5">
        <v>0</v>
      </c>
      <c r="G261" s="5">
        <v>0</v>
      </c>
      <c r="H261" s="5">
        <v>0</v>
      </c>
      <c r="I261" s="5">
        <v>0</v>
      </c>
      <c r="J261" s="6">
        <v>0</v>
      </c>
      <c r="K261" s="38">
        <v>2240</v>
      </c>
      <c r="L261" s="5">
        <v>300</v>
      </c>
      <c r="M261" s="5">
        <v>45</v>
      </c>
      <c r="N261" s="18">
        <v>280</v>
      </c>
      <c r="O261" s="6">
        <v>565.95</v>
      </c>
      <c r="P261" s="18">
        <v>278.62</v>
      </c>
      <c r="Q261" s="18">
        <v>0</v>
      </c>
      <c r="R261" s="18">
        <v>0</v>
      </c>
      <c r="S261" s="18">
        <v>0</v>
      </c>
      <c r="T261" s="18">
        <v>1427.93</v>
      </c>
      <c r="U261" s="18">
        <v>0</v>
      </c>
      <c r="V261" s="18">
        <v>0</v>
      </c>
      <c r="W261" s="23">
        <v>2897.5</v>
      </c>
      <c r="X261" s="18">
        <v>371</v>
      </c>
      <c r="Y261" s="18">
        <v>0</v>
      </c>
      <c r="Z261" s="18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300</v>
      </c>
      <c r="AF261" s="6">
        <v>0</v>
      </c>
      <c r="AG261" s="6">
        <v>0</v>
      </c>
      <c r="AH261" s="6">
        <v>0</v>
      </c>
      <c r="AI261" s="6">
        <v>0</v>
      </c>
      <c r="AJ261" s="38">
        <v>671</v>
      </c>
      <c r="AK261" s="23">
        <v>5137.5</v>
      </c>
      <c r="AL261" s="6">
        <v>58.75</v>
      </c>
      <c r="AM261" s="38">
        <v>4407.75</v>
      </c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</row>
    <row r="262" spans="1:98" s="22" customFormat="1" ht="13.5">
      <c r="A262" s="16" t="s">
        <v>13</v>
      </c>
      <c r="B262" s="6">
        <v>2015</v>
      </c>
      <c r="C262" s="40">
        <v>10</v>
      </c>
      <c r="D262" s="5">
        <v>2020</v>
      </c>
      <c r="E262" s="5">
        <v>375</v>
      </c>
      <c r="F262" s="5">
        <v>50</v>
      </c>
      <c r="G262" s="5">
        <v>0</v>
      </c>
      <c r="H262" s="5">
        <v>0</v>
      </c>
      <c r="I262" s="5">
        <v>0</v>
      </c>
      <c r="J262" s="6">
        <v>0</v>
      </c>
      <c r="K262" s="38">
        <v>2445</v>
      </c>
      <c r="L262" s="5">
        <v>300</v>
      </c>
      <c r="M262" s="5">
        <v>45</v>
      </c>
      <c r="N262" s="18">
        <v>280</v>
      </c>
      <c r="O262" s="6">
        <v>565.95</v>
      </c>
      <c r="P262" s="18">
        <v>278.62</v>
      </c>
      <c r="Q262" s="18">
        <v>300</v>
      </c>
      <c r="R262" s="18">
        <v>0</v>
      </c>
      <c r="S262" s="18">
        <v>0</v>
      </c>
      <c r="T262" s="18">
        <v>1427.93</v>
      </c>
      <c r="U262" s="18">
        <v>0</v>
      </c>
      <c r="V262" s="18">
        <v>0</v>
      </c>
      <c r="W262" s="23">
        <v>3197.5</v>
      </c>
      <c r="X262" s="18">
        <v>170</v>
      </c>
      <c r="Y262" s="18">
        <v>4.9</v>
      </c>
      <c r="Z262" s="18">
        <v>160</v>
      </c>
      <c r="AA262" s="6">
        <v>0</v>
      </c>
      <c r="AB262" s="6">
        <v>0</v>
      </c>
      <c r="AC262" s="6">
        <v>0</v>
      </c>
      <c r="AD262" s="6">
        <v>0</v>
      </c>
      <c r="AE262" s="6">
        <v>300</v>
      </c>
      <c r="AF262" s="6">
        <v>0</v>
      </c>
      <c r="AG262" s="6">
        <v>0</v>
      </c>
      <c r="AH262" s="6">
        <v>0</v>
      </c>
      <c r="AI262" s="6">
        <v>0</v>
      </c>
      <c r="AJ262" s="38">
        <v>634.9</v>
      </c>
      <c r="AK262" s="23">
        <v>5642.5</v>
      </c>
      <c r="AL262" s="6">
        <v>109.25</v>
      </c>
      <c r="AM262" s="38">
        <v>4898.35</v>
      </c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</row>
    <row r="263" spans="1:98" s="22" customFormat="1" ht="13.5">
      <c r="A263" s="16" t="s">
        <v>13</v>
      </c>
      <c r="B263" s="6">
        <v>2015</v>
      </c>
      <c r="C263" s="40">
        <v>10</v>
      </c>
      <c r="D263" s="5">
        <v>2020</v>
      </c>
      <c r="E263" s="5">
        <v>230</v>
      </c>
      <c r="F263" s="5">
        <v>0</v>
      </c>
      <c r="G263" s="5">
        <v>0</v>
      </c>
      <c r="H263" s="5">
        <v>0</v>
      </c>
      <c r="I263" s="5">
        <v>0</v>
      </c>
      <c r="J263" s="6">
        <v>0</v>
      </c>
      <c r="K263" s="38">
        <v>2250</v>
      </c>
      <c r="L263" s="5">
        <v>200</v>
      </c>
      <c r="M263" s="5">
        <v>153</v>
      </c>
      <c r="N263" s="18">
        <v>270.67</v>
      </c>
      <c r="O263" s="6">
        <v>478.88</v>
      </c>
      <c r="P263" s="18">
        <v>278.62</v>
      </c>
      <c r="Q263" s="18">
        <v>0</v>
      </c>
      <c r="R263" s="18">
        <v>0</v>
      </c>
      <c r="S263" s="18">
        <v>0</v>
      </c>
      <c r="T263" s="18">
        <v>1416.32</v>
      </c>
      <c r="U263" s="18">
        <v>0</v>
      </c>
      <c r="V263" s="18">
        <v>0</v>
      </c>
      <c r="W263" s="23">
        <v>2797.49</v>
      </c>
      <c r="X263" s="18">
        <v>177</v>
      </c>
      <c r="Y263" s="18">
        <v>0</v>
      </c>
      <c r="Z263" s="18">
        <v>160</v>
      </c>
      <c r="AA263" s="6">
        <v>0</v>
      </c>
      <c r="AB263" s="6">
        <v>0</v>
      </c>
      <c r="AC263" s="6">
        <v>0</v>
      </c>
      <c r="AD263" s="6">
        <v>0</v>
      </c>
      <c r="AE263" s="6">
        <v>200</v>
      </c>
      <c r="AF263" s="6">
        <v>92.87</v>
      </c>
      <c r="AG263" s="6">
        <v>0</v>
      </c>
      <c r="AH263" s="6">
        <v>0</v>
      </c>
      <c r="AI263" s="6">
        <v>0</v>
      </c>
      <c r="AJ263" s="38">
        <v>629.87</v>
      </c>
      <c r="AK263" s="23">
        <v>4954.62</v>
      </c>
      <c r="AL263" s="6">
        <v>43.64</v>
      </c>
      <c r="AM263" s="38">
        <v>4373.98</v>
      </c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</row>
    <row r="264" spans="1:98" s="22" customFormat="1" ht="13.5">
      <c r="A264" s="16" t="s">
        <v>13</v>
      </c>
      <c r="B264" s="6">
        <v>2015</v>
      </c>
      <c r="C264" s="40">
        <v>10</v>
      </c>
      <c r="D264" s="5">
        <v>2020</v>
      </c>
      <c r="E264" s="5">
        <v>135</v>
      </c>
      <c r="F264" s="5">
        <v>0</v>
      </c>
      <c r="G264" s="5">
        <v>0</v>
      </c>
      <c r="H264" s="5">
        <v>0</v>
      </c>
      <c r="I264" s="5">
        <v>0</v>
      </c>
      <c r="J264" s="6">
        <v>0</v>
      </c>
      <c r="K264" s="38">
        <v>2155</v>
      </c>
      <c r="L264" s="5">
        <v>0</v>
      </c>
      <c r="M264" s="5">
        <v>162</v>
      </c>
      <c r="N264" s="18">
        <v>280</v>
      </c>
      <c r="O264" s="6">
        <v>565.95</v>
      </c>
      <c r="P264" s="18">
        <v>644.31</v>
      </c>
      <c r="Q264" s="18">
        <v>0</v>
      </c>
      <c r="R264" s="18">
        <v>0</v>
      </c>
      <c r="S264" s="18">
        <v>0</v>
      </c>
      <c r="T264" s="18">
        <v>1033.22</v>
      </c>
      <c r="U264" s="18">
        <v>0</v>
      </c>
      <c r="V264" s="18">
        <v>0</v>
      </c>
      <c r="W264" s="23">
        <v>2685.48</v>
      </c>
      <c r="X264" s="18">
        <v>279</v>
      </c>
      <c r="Y264" s="18">
        <v>3.6</v>
      </c>
      <c r="Z264" s="18">
        <v>160</v>
      </c>
      <c r="AA264" s="6">
        <v>0</v>
      </c>
      <c r="AB264" s="6">
        <v>0</v>
      </c>
      <c r="AC264" s="6">
        <v>0</v>
      </c>
      <c r="AD264" s="6">
        <v>0</v>
      </c>
      <c r="AE264" s="6">
        <v>0</v>
      </c>
      <c r="AF264" s="6">
        <v>0</v>
      </c>
      <c r="AG264" s="6">
        <v>0</v>
      </c>
      <c r="AH264" s="6">
        <v>0</v>
      </c>
      <c r="AI264" s="6">
        <v>0</v>
      </c>
      <c r="AJ264" s="38">
        <v>442.6</v>
      </c>
      <c r="AK264" s="23">
        <v>4840.48</v>
      </c>
      <c r="AL264" s="6">
        <v>40.21</v>
      </c>
      <c r="AM264" s="38">
        <v>4357.67</v>
      </c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</row>
    <row r="265" spans="1:98" s="22" customFormat="1" ht="13.5">
      <c r="A265" s="16" t="s">
        <v>13</v>
      </c>
      <c r="B265" s="6">
        <v>2015</v>
      </c>
      <c r="C265" s="40">
        <v>10</v>
      </c>
      <c r="D265" s="5">
        <v>2020</v>
      </c>
      <c r="E265" s="5">
        <v>230</v>
      </c>
      <c r="F265" s="5">
        <v>0</v>
      </c>
      <c r="G265" s="5">
        <v>0</v>
      </c>
      <c r="H265" s="5">
        <v>0</v>
      </c>
      <c r="I265" s="5">
        <v>0</v>
      </c>
      <c r="J265" s="6">
        <v>0</v>
      </c>
      <c r="K265" s="38">
        <v>2250</v>
      </c>
      <c r="L265" s="5">
        <v>300</v>
      </c>
      <c r="M265" s="5">
        <v>162</v>
      </c>
      <c r="N265" s="18">
        <v>280</v>
      </c>
      <c r="O265" s="6">
        <v>565.95</v>
      </c>
      <c r="P265" s="18">
        <v>278.62</v>
      </c>
      <c r="Q265" s="18">
        <v>0</v>
      </c>
      <c r="R265" s="18">
        <v>0</v>
      </c>
      <c r="S265" s="18">
        <v>0</v>
      </c>
      <c r="T265" s="18">
        <v>1416.32</v>
      </c>
      <c r="U265" s="18">
        <v>0</v>
      </c>
      <c r="V265" s="18">
        <v>0</v>
      </c>
      <c r="W265" s="23">
        <v>3002.89</v>
      </c>
      <c r="X265" s="18">
        <v>219</v>
      </c>
      <c r="Y265" s="18">
        <v>0</v>
      </c>
      <c r="Z265" s="18">
        <v>160</v>
      </c>
      <c r="AA265" s="6">
        <v>0</v>
      </c>
      <c r="AB265" s="6">
        <v>0</v>
      </c>
      <c r="AC265" s="6">
        <v>0</v>
      </c>
      <c r="AD265" s="6">
        <v>0</v>
      </c>
      <c r="AE265" s="6">
        <v>300</v>
      </c>
      <c r="AF265" s="6">
        <v>0</v>
      </c>
      <c r="AG265" s="6">
        <v>0</v>
      </c>
      <c r="AH265" s="6">
        <v>0</v>
      </c>
      <c r="AI265" s="6">
        <v>0</v>
      </c>
      <c r="AJ265" s="38">
        <v>679</v>
      </c>
      <c r="AK265" s="23">
        <v>5252.89</v>
      </c>
      <c r="AL265" s="6">
        <v>70.29</v>
      </c>
      <c r="AM265" s="38">
        <v>4503.6</v>
      </c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</row>
    <row r="266" spans="1:98" s="22" customFormat="1" ht="13.5">
      <c r="A266" s="16" t="s">
        <v>13</v>
      </c>
      <c r="B266" s="6">
        <v>2015</v>
      </c>
      <c r="C266" s="40">
        <v>10</v>
      </c>
      <c r="D266" s="5">
        <v>2020</v>
      </c>
      <c r="E266" s="5">
        <v>135</v>
      </c>
      <c r="F266" s="5">
        <v>0</v>
      </c>
      <c r="G266" s="5">
        <v>0</v>
      </c>
      <c r="H266" s="5">
        <v>0</v>
      </c>
      <c r="I266" s="5">
        <v>0</v>
      </c>
      <c r="J266" s="6">
        <v>0</v>
      </c>
      <c r="K266" s="38">
        <v>2155</v>
      </c>
      <c r="L266" s="5">
        <v>0</v>
      </c>
      <c r="M266" s="5">
        <v>153</v>
      </c>
      <c r="N266" s="18">
        <v>280</v>
      </c>
      <c r="O266" s="6">
        <v>565.95</v>
      </c>
      <c r="P266" s="18">
        <v>644.31</v>
      </c>
      <c r="Q266" s="18">
        <v>0</v>
      </c>
      <c r="R266" s="18">
        <v>0</v>
      </c>
      <c r="S266" s="18">
        <v>0</v>
      </c>
      <c r="T266" s="18">
        <v>766.21</v>
      </c>
      <c r="U266" s="18">
        <v>0</v>
      </c>
      <c r="V266" s="18">
        <v>0</v>
      </c>
      <c r="W266" s="23">
        <v>2409.47</v>
      </c>
      <c r="X266" s="18">
        <v>438</v>
      </c>
      <c r="Y266" s="18">
        <v>31.1</v>
      </c>
      <c r="Z266" s="18">
        <v>160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8.94</v>
      </c>
      <c r="AG266" s="6">
        <v>0</v>
      </c>
      <c r="AH266" s="6">
        <v>0</v>
      </c>
      <c r="AI266" s="6">
        <v>0</v>
      </c>
      <c r="AJ266" s="38">
        <v>638.04</v>
      </c>
      <c r="AK266" s="23">
        <v>4555.53</v>
      </c>
      <c r="AL266" s="6">
        <v>31.67</v>
      </c>
      <c r="AM266" s="38">
        <v>3894.76</v>
      </c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</row>
    <row r="267" spans="1:98" s="22" customFormat="1" ht="13.5">
      <c r="A267" s="16" t="s">
        <v>13</v>
      </c>
      <c r="B267" s="6">
        <v>2015</v>
      </c>
      <c r="C267" s="40">
        <v>10</v>
      </c>
      <c r="D267" s="5">
        <v>2020</v>
      </c>
      <c r="E267" s="5">
        <v>140</v>
      </c>
      <c r="F267" s="5">
        <v>0</v>
      </c>
      <c r="G267" s="5">
        <v>0</v>
      </c>
      <c r="H267" s="5">
        <v>0</v>
      </c>
      <c r="I267" s="5">
        <v>0</v>
      </c>
      <c r="J267" s="6">
        <v>0</v>
      </c>
      <c r="K267" s="38">
        <v>2160</v>
      </c>
      <c r="L267" s="5">
        <v>0</v>
      </c>
      <c r="M267" s="5">
        <v>45</v>
      </c>
      <c r="N267" s="18">
        <v>280</v>
      </c>
      <c r="O267" s="6">
        <v>565.95</v>
      </c>
      <c r="P267" s="18">
        <v>278.62</v>
      </c>
      <c r="Q267" s="18">
        <v>0</v>
      </c>
      <c r="R267" s="18">
        <v>0</v>
      </c>
      <c r="S267" s="18">
        <v>0</v>
      </c>
      <c r="T267" s="18">
        <v>1427.93</v>
      </c>
      <c r="U267" s="18">
        <v>0</v>
      </c>
      <c r="V267" s="18">
        <v>0</v>
      </c>
      <c r="W267" s="23">
        <v>2597.5</v>
      </c>
      <c r="X267" s="18">
        <v>166</v>
      </c>
      <c r="Y267" s="18">
        <v>0</v>
      </c>
      <c r="Z267" s="18">
        <v>160</v>
      </c>
      <c r="AA267" s="6">
        <v>0</v>
      </c>
      <c r="AB267" s="6">
        <v>0</v>
      </c>
      <c r="AC267" s="6">
        <v>0</v>
      </c>
      <c r="AD267" s="6">
        <v>0</v>
      </c>
      <c r="AE267" s="6">
        <v>0</v>
      </c>
      <c r="AF267" s="6">
        <v>0</v>
      </c>
      <c r="AG267" s="6">
        <v>0</v>
      </c>
      <c r="AH267" s="6">
        <v>0</v>
      </c>
      <c r="AI267" s="6">
        <v>0</v>
      </c>
      <c r="AJ267" s="38">
        <v>326</v>
      </c>
      <c r="AK267" s="23">
        <v>4757.5</v>
      </c>
      <c r="AL267" s="6">
        <v>37.73</v>
      </c>
      <c r="AM267" s="38">
        <v>4393.77</v>
      </c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</row>
    <row r="268" spans="1:98" s="22" customFormat="1" ht="13.5">
      <c r="A268" s="16" t="s">
        <v>13</v>
      </c>
      <c r="B268" s="6">
        <v>2015</v>
      </c>
      <c r="C268" s="40">
        <v>10</v>
      </c>
      <c r="D268" s="5">
        <v>2020</v>
      </c>
      <c r="E268" s="5">
        <v>160</v>
      </c>
      <c r="F268" s="5">
        <v>0</v>
      </c>
      <c r="G268" s="5">
        <v>0</v>
      </c>
      <c r="H268" s="5">
        <v>0</v>
      </c>
      <c r="I268" s="5">
        <v>0</v>
      </c>
      <c r="J268" s="6">
        <v>0</v>
      </c>
      <c r="K268" s="38">
        <v>2180</v>
      </c>
      <c r="L268" s="5">
        <v>0</v>
      </c>
      <c r="M268" s="5">
        <v>45</v>
      </c>
      <c r="N268" s="18">
        <v>280</v>
      </c>
      <c r="O268" s="6">
        <v>609.48</v>
      </c>
      <c r="P268" s="18">
        <v>644.31</v>
      </c>
      <c r="Q268" s="18">
        <v>0</v>
      </c>
      <c r="R268" s="18">
        <v>0</v>
      </c>
      <c r="S268" s="18">
        <v>0</v>
      </c>
      <c r="T268" s="18">
        <v>940.34</v>
      </c>
      <c r="U268" s="18">
        <v>0</v>
      </c>
      <c r="V268" s="18">
        <v>0</v>
      </c>
      <c r="W268" s="23">
        <v>2519.13</v>
      </c>
      <c r="X268" s="18">
        <v>143</v>
      </c>
      <c r="Y268" s="18">
        <v>12.2</v>
      </c>
      <c r="Z268" s="18">
        <v>32</v>
      </c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6">
        <v>0</v>
      </c>
      <c r="AG268" s="6">
        <v>0</v>
      </c>
      <c r="AH268" s="6">
        <v>0</v>
      </c>
      <c r="AI268" s="6">
        <v>0</v>
      </c>
      <c r="AJ268" s="38">
        <v>187.2</v>
      </c>
      <c r="AK268" s="23">
        <v>4699.13</v>
      </c>
      <c r="AL268" s="6">
        <v>35.97</v>
      </c>
      <c r="AM268" s="38">
        <v>4475.96</v>
      </c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</row>
    <row r="269" spans="1:98" s="22" customFormat="1" ht="13.5">
      <c r="A269" s="16" t="s">
        <v>13</v>
      </c>
      <c r="B269" s="6">
        <v>2015</v>
      </c>
      <c r="C269" s="40">
        <v>10</v>
      </c>
      <c r="D269" s="5">
        <v>2020</v>
      </c>
      <c r="E269" s="5">
        <v>180</v>
      </c>
      <c r="F269" s="5">
        <v>0</v>
      </c>
      <c r="G269" s="5">
        <v>0</v>
      </c>
      <c r="H269" s="5">
        <v>0</v>
      </c>
      <c r="I269" s="5">
        <v>0</v>
      </c>
      <c r="J269" s="6">
        <v>0</v>
      </c>
      <c r="K269" s="38">
        <v>2200</v>
      </c>
      <c r="L269" s="5">
        <v>0</v>
      </c>
      <c r="M269" s="5">
        <v>45</v>
      </c>
      <c r="N269" s="18">
        <v>280</v>
      </c>
      <c r="O269" s="6">
        <v>522.41</v>
      </c>
      <c r="P269" s="18">
        <v>278.62</v>
      </c>
      <c r="Q269" s="18">
        <v>0</v>
      </c>
      <c r="R269" s="18">
        <v>40</v>
      </c>
      <c r="S269" s="18">
        <v>0</v>
      </c>
      <c r="T269" s="18">
        <v>1427.93</v>
      </c>
      <c r="U269" s="18">
        <v>0</v>
      </c>
      <c r="V269" s="18">
        <v>0</v>
      </c>
      <c r="W269" s="23">
        <v>2593.96</v>
      </c>
      <c r="X269" s="18">
        <v>198</v>
      </c>
      <c r="Y269" s="18">
        <v>0</v>
      </c>
      <c r="Z269" s="18">
        <v>160</v>
      </c>
      <c r="AA269" s="6">
        <v>0</v>
      </c>
      <c r="AB269" s="6">
        <v>0</v>
      </c>
      <c r="AC269" s="6">
        <v>13.93</v>
      </c>
      <c r="AD269" s="6">
        <v>0</v>
      </c>
      <c r="AE269" s="6">
        <v>0</v>
      </c>
      <c r="AF269" s="6">
        <v>0</v>
      </c>
      <c r="AG269" s="6">
        <v>0</v>
      </c>
      <c r="AH269" s="6">
        <v>0</v>
      </c>
      <c r="AI269" s="6">
        <v>0</v>
      </c>
      <c r="AJ269" s="38">
        <v>371.93</v>
      </c>
      <c r="AK269" s="23">
        <v>4780.03</v>
      </c>
      <c r="AL269" s="6">
        <v>38.4</v>
      </c>
      <c r="AM269" s="38">
        <v>4383.63</v>
      </c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</row>
    <row r="270" spans="1:98" s="22" customFormat="1" ht="13.5">
      <c r="A270" s="16" t="s">
        <v>13</v>
      </c>
      <c r="B270" s="6">
        <v>2015</v>
      </c>
      <c r="C270" s="40">
        <v>10</v>
      </c>
      <c r="D270" s="5">
        <v>2020</v>
      </c>
      <c r="E270" s="5">
        <v>140</v>
      </c>
      <c r="F270" s="5">
        <v>0</v>
      </c>
      <c r="G270" s="5">
        <v>0</v>
      </c>
      <c r="H270" s="5">
        <v>0</v>
      </c>
      <c r="I270" s="5">
        <v>0</v>
      </c>
      <c r="J270" s="6">
        <v>0</v>
      </c>
      <c r="K270" s="38">
        <v>2160</v>
      </c>
      <c r="L270" s="5">
        <v>0</v>
      </c>
      <c r="M270" s="5">
        <v>162</v>
      </c>
      <c r="N270" s="18">
        <v>280</v>
      </c>
      <c r="O270" s="6">
        <v>565.95</v>
      </c>
      <c r="P270" s="18">
        <v>278.62</v>
      </c>
      <c r="Q270" s="18">
        <v>0</v>
      </c>
      <c r="R270" s="18">
        <v>0</v>
      </c>
      <c r="S270" s="18">
        <v>0</v>
      </c>
      <c r="T270" s="18">
        <v>1358.28</v>
      </c>
      <c r="U270" s="18">
        <v>0</v>
      </c>
      <c r="V270" s="18">
        <v>0</v>
      </c>
      <c r="W270" s="23">
        <v>2644.85</v>
      </c>
      <c r="X270" s="18">
        <v>329</v>
      </c>
      <c r="Y270" s="18">
        <v>12.1</v>
      </c>
      <c r="Z270" s="18">
        <v>160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38">
        <v>501.1</v>
      </c>
      <c r="AK270" s="23">
        <v>4804.85</v>
      </c>
      <c r="AL270" s="6">
        <v>39.15</v>
      </c>
      <c r="AM270" s="38">
        <v>4264.6</v>
      </c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</row>
    <row r="271" spans="1:98" s="22" customFormat="1" ht="13.5">
      <c r="A271" s="16" t="s">
        <v>13</v>
      </c>
      <c r="B271" s="6">
        <v>2015</v>
      </c>
      <c r="C271" s="40">
        <v>10</v>
      </c>
      <c r="D271" s="5">
        <v>2020</v>
      </c>
      <c r="E271" s="5">
        <v>130</v>
      </c>
      <c r="F271" s="5">
        <v>0</v>
      </c>
      <c r="G271" s="5">
        <v>0</v>
      </c>
      <c r="H271" s="5">
        <v>0</v>
      </c>
      <c r="I271" s="5">
        <v>0</v>
      </c>
      <c r="J271" s="6">
        <v>0</v>
      </c>
      <c r="K271" s="38">
        <v>2150</v>
      </c>
      <c r="L271" s="5">
        <v>0</v>
      </c>
      <c r="M271" s="5">
        <v>45</v>
      </c>
      <c r="N271" s="18">
        <v>270.67</v>
      </c>
      <c r="O271" s="6">
        <v>522.41</v>
      </c>
      <c r="P271" s="18">
        <v>278.62</v>
      </c>
      <c r="Q271" s="18">
        <v>0</v>
      </c>
      <c r="R271" s="18">
        <v>0</v>
      </c>
      <c r="S271" s="18">
        <v>0</v>
      </c>
      <c r="T271" s="18">
        <v>1335.06</v>
      </c>
      <c r="U271" s="18">
        <v>0</v>
      </c>
      <c r="V271" s="18">
        <v>0</v>
      </c>
      <c r="W271" s="23">
        <v>2451.76</v>
      </c>
      <c r="X271" s="18">
        <v>49</v>
      </c>
      <c r="Y271" s="18">
        <v>0</v>
      </c>
      <c r="Z271" s="18">
        <v>160</v>
      </c>
      <c r="AA271" s="6">
        <v>0</v>
      </c>
      <c r="AB271" s="6">
        <v>0</v>
      </c>
      <c r="AC271" s="6">
        <v>0</v>
      </c>
      <c r="AD271" s="6">
        <v>0</v>
      </c>
      <c r="AE271" s="6">
        <v>0</v>
      </c>
      <c r="AF271" s="6">
        <v>92.87</v>
      </c>
      <c r="AG271" s="6">
        <v>0</v>
      </c>
      <c r="AH271" s="6">
        <v>0</v>
      </c>
      <c r="AI271" s="6">
        <v>0</v>
      </c>
      <c r="AJ271" s="38">
        <v>301.87</v>
      </c>
      <c r="AK271" s="23">
        <v>4508.89</v>
      </c>
      <c r="AL271" s="6">
        <v>30.27</v>
      </c>
      <c r="AM271" s="38">
        <v>4269.62</v>
      </c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</row>
    <row r="272" spans="1:98" s="22" customFormat="1" ht="13.5">
      <c r="A272" s="16" t="s">
        <v>13</v>
      </c>
      <c r="B272" s="6">
        <v>2015</v>
      </c>
      <c r="C272" s="40">
        <v>10</v>
      </c>
      <c r="D272" s="5">
        <v>2020</v>
      </c>
      <c r="E272" s="5">
        <v>130</v>
      </c>
      <c r="F272" s="5">
        <v>0</v>
      </c>
      <c r="G272" s="5">
        <v>0</v>
      </c>
      <c r="H272" s="5">
        <v>0</v>
      </c>
      <c r="I272" s="5">
        <v>0</v>
      </c>
      <c r="J272" s="6">
        <v>0</v>
      </c>
      <c r="K272" s="38">
        <v>2150</v>
      </c>
      <c r="L272" s="5">
        <v>0</v>
      </c>
      <c r="M272" s="5">
        <v>45</v>
      </c>
      <c r="N272" s="18">
        <v>280</v>
      </c>
      <c r="O272" s="6">
        <v>565.95</v>
      </c>
      <c r="P272" s="18">
        <v>278.62</v>
      </c>
      <c r="Q272" s="18">
        <v>0</v>
      </c>
      <c r="R272" s="18">
        <v>40</v>
      </c>
      <c r="S272" s="18">
        <v>0</v>
      </c>
      <c r="T272" s="18">
        <v>1335.06</v>
      </c>
      <c r="U272" s="18">
        <v>0</v>
      </c>
      <c r="V272" s="18">
        <v>0</v>
      </c>
      <c r="W272" s="23">
        <v>2544.63</v>
      </c>
      <c r="X272" s="18">
        <v>77.5</v>
      </c>
      <c r="Y272" s="18">
        <v>0</v>
      </c>
      <c r="Z272" s="18">
        <v>160</v>
      </c>
      <c r="AA272" s="6">
        <v>0</v>
      </c>
      <c r="AB272" s="6">
        <v>0</v>
      </c>
      <c r="AC272" s="6">
        <v>0</v>
      </c>
      <c r="AD272" s="6">
        <v>0</v>
      </c>
      <c r="AE272" s="6">
        <v>0</v>
      </c>
      <c r="AF272" s="6">
        <v>0</v>
      </c>
      <c r="AG272" s="6">
        <v>0</v>
      </c>
      <c r="AH272" s="6">
        <v>0</v>
      </c>
      <c r="AI272" s="6">
        <v>0</v>
      </c>
      <c r="AJ272" s="38">
        <v>237.5</v>
      </c>
      <c r="AK272" s="23">
        <v>4694.63</v>
      </c>
      <c r="AL272" s="6">
        <v>35.84</v>
      </c>
      <c r="AM272" s="38">
        <v>4421.29</v>
      </c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</row>
    <row r="273" spans="1:98" s="22" customFormat="1" ht="13.5">
      <c r="A273" s="16" t="s">
        <v>13</v>
      </c>
      <c r="B273" s="6">
        <v>2015</v>
      </c>
      <c r="C273" s="40">
        <v>10</v>
      </c>
      <c r="D273" s="5">
        <v>2020</v>
      </c>
      <c r="E273" s="5">
        <v>140</v>
      </c>
      <c r="F273" s="5">
        <v>0</v>
      </c>
      <c r="G273" s="5">
        <v>0</v>
      </c>
      <c r="H273" s="5">
        <v>0</v>
      </c>
      <c r="I273" s="5">
        <v>0</v>
      </c>
      <c r="J273" s="6">
        <v>0</v>
      </c>
      <c r="K273" s="38">
        <v>2160</v>
      </c>
      <c r="L273" s="5">
        <v>0</v>
      </c>
      <c r="M273" s="5">
        <v>162</v>
      </c>
      <c r="N273" s="18">
        <v>280</v>
      </c>
      <c r="O273" s="6">
        <v>565.95</v>
      </c>
      <c r="P273" s="18">
        <v>278.62</v>
      </c>
      <c r="Q273" s="18">
        <v>0</v>
      </c>
      <c r="R273" s="18">
        <v>0</v>
      </c>
      <c r="S273" s="18">
        <v>0</v>
      </c>
      <c r="T273" s="18">
        <v>1358.28</v>
      </c>
      <c r="U273" s="18">
        <v>0</v>
      </c>
      <c r="V273" s="18">
        <v>0</v>
      </c>
      <c r="W273" s="23">
        <v>2644.85</v>
      </c>
      <c r="X273" s="18">
        <v>87</v>
      </c>
      <c r="Y273" s="18">
        <v>0</v>
      </c>
      <c r="Z273" s="18">
        <v>0</v>
      </c>
      <c r="AA273" s="6">
        <v>0</v>
      </c>
      <c r="AB273" s="6">
        <v>0</v>
      </c>
      <c r="AC273" s="6">
        <v>0</v>
      </c>
      <c r="AD273" s="6">
        <v>0</v>
      </c>
      <c r="AE273" s="6">
        <v>0</v>
      </c>
      <c r="AF273" s="6">
        <v>0</v>
      </c>
      <c r="AG273" s="6">
        <v>0</v>
      </c>
      <c r="AH273" s="6">
        <v>0</v>
      </c>
      <c r="AI273" s="6">
        <v>0</v>
      </c>
      <c r="AJ273" s="38">
        <v>87</v>
      </c>
      <c r="AK273" s="23">
        <v>4804.84</v>
      </c>
      <c r="AL273" s="6">
        <v>39.15</v>
      </c>
      <c r="AM273" s="38">
        <v>4678.7</v>
      </c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</row>
    <row r="274" spans="1:98" s="22" customFormat="1" ht="13.5">
      <c r="A274" s="16" t="s">
        <v>13</v>
      </c>
      <c r="B274" s="6">
        <v>2015</v>
      </c>
      <c r="C274" s="40">
        <v>10</v>
      </c>
      <c r="D274" s="5">
        <v>2020</v>
      </c>
      <c r="E274" s="5">
        <v>135</v>
      </c>
      <c r="F274" s="5">
        <v>0</v>
      </c>
      <c r="G274" s="5">
        <v>0</v>
      </c>
      <c r="H274" s="5">
        <v>0</v>
      </c>
      <c r="I274" s="5">
        <v>0</v>
      </c>
      <c r="J274" s="6">
        <v>0</v>
      </c>
      <c r="K274" s="38">
        <v>2155</v>
      </c>
      <c r="L274" s="5">
        <v>0</v>
      </c>
      <c r="M274" s="5">
        <v>45</v>
      </c>
      <c r="N274" s="18">
        <v>280</v>
      </c>
      <c r="O274" s="6">
        <v>565.95</v>
      </c>
      <c r="P274" s="18">
        <v>278.62</v>
      </c>
      <c r="Q274" s="18">
        <v>0</v>
      </c>
      <c r="R274" s="18">
        <v>0</v>
      </c>
      <c r="S274" s="18">
        <v>0</v>
      </c>
      <c r="T274" s="18">
        <v>1427.93</v>
      </c>
      <c r="U274" s="18">
        <v>0</v>
      </c>
      <c r="V274" s="18">
        <v>0</v>
      </c>
      <c r="W274" s="23">
        <v>2597.5</v>
      </c>
      <c r="X274" s="18">
        <v>148</v>
      </c>
      <c r="Y274" s="18">
        <v>0</v>
      </c>
      <c r="Z274" s="18">
        <v>160</v>
      </c>
      <c r="AA274" s="6">
        <v>0</v>
      </c>
      <c r="AB274" s="6">
        <v>0</v>
      </c>
      <c r="AC274" s="6">
        <v>0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  <c r="AI274" s="6">
        <v>0</v>
      </c>
      <c r="AJ274" s="38">
        <v>308</v>
      </c>
      <c r="AK274" s="23">
        <v>4752.5</v>
      </c>
      <c r="AL274" s="6">
        <v>37.58</v>
      </c>
      <c r="AM274" s="38">
        <v>4406.92</v>
      </c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</row>
    <row r="275" spans="1:98" s="22" customFormat="1" ht="13.5">
      <c r="A275" s="16" t="s">
        <v>13</v>
      </c>
      <c r="B275" s="6">
        <v>2015</v>
      </c>
      <c r="C275" s="40">
        <v>10</v>
      </c>
      <c r="D275" s="5">
        <v>2020</v>
      </c>
      <c r="E275" s="5">
        <v>130</v>
      </c>
      <c r="F275" s="5">
        <v>0</v>
      </c>
      <c r="G275" s="5">
        <v>0</v>
      </c>
      <c r="H275" s="5">
        <v>0</v>
      </c>
      <c r="I275" s="5">
        <v>0</v>
      </c>
      <c r="J275" s="6">
        <v>0</v>
      </c>
      <c r="K275" s="38">
        <v>2150</v>
      </c>
      <c r="L275" s="5">
        <v>0</v>
      </c>
      <c r="M275" s="5">
        <v>45</v>
      </c>
      <c r="N275" s="18">
        <v>280</v>
      </c>
      <c r="O275" s="6">
        <v>565.95</v>
      </c>
      <c r="P275" s="18">
        <v>278.62</v>
      </c>
      <c r="Q275" s="18">
        <v>0</v>
      </c>
      <c r="R275" s="18">
        <v>0</v>
      </c>
      <c r="S275" s="18">
        <v>0</v>
      </c>
      <c r="T275" s="18">
        <v>1288.62</v>
      </c>
      <c r="U275" s="18">
        <v>0</v>
      </c>
      <c r="V275" s="18">
        <v>0</v>
      </c>
      <c r="W275" s="23">
        <v>2458.19</v>
      </c>
      <c r="X275" s="18">
        <v>141</v>
      </c>
      <c r="Y275" s="18">
        <v>112</v>
      </c>
      <c r="Z275" s="18">
        <v>160</v>
      </c>
      <c r="AA275" s="6">
        <v>0</v>
      </c>
      <c r="AB275" s="6">
        <v>0</v>
      </c>
      <c r="AC275" s="6">
        <v>0</v>
      </c>
      <c r="AD275" s="6">
        <v>0</v>
      </c>
      <c r="AE275" s="6">
        <v>0</v>
      </c>
      <c r="AF275" s="6">
        <v>0</v>
      </c>
      <c r="AG275" s="6">
        <v>0</v>
      </c>
      <c r="AH275" s="6">
        <v>0</v>
      </c>
      <c r="AI275" s="6">
        <v>0</v>
      </c>
      <c r="AJ275" s="38">
        <v>413</v>
      </c>
      <c r="AK275" s="23">
        <v>4608.19</v>
      </c>
      <c r="AL275" s="6">
        <v>33.25</v>
      </c>
      <c r="AM275" s="38">
        <v>4161.94</v>
      </c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</row>
    <row r="276" spans="1:98" s="22" customFormat="1" ht="13.5">
      <c r="A276" s="16" t="s">
        <v>15</v>
      </c>
      <c r="B276" s="6">
        <v>2015</v>
      </c>
      <c r="C276" s="40">
        <v>10</v>
      </c>
      <c r="D276" s="5">
        <v>2020</v>
      </c>
      <c r="E276" s="5">
        <v>280</v>
      </c>
      <c r="F276" s="5">
        <v>80</v>
      </c>
      <c r="G276" s="5">
        <v>0</v>
      </c>
      <c r="H276" s="5">
        <v>0</v>
      </c>
      <c r="I276" s="5">
        <v>0</v>
      </c>
      <c r="J276" s="6">
        <v>0</v>
      </c>
      <c r="K276" s="38">
        <v>2380</v>
      </c>
      <c r="L276" s="5">
        <v>300</v>
      </c>
      <c r="M276" s="5">
        <v>162</v>
      </c>
      <c r="N276" s="18">
        <v>261.33</v>
      </c>
      <c r="O276" s="6">
        <v>478.88</v>
      </c>
      <c r="P276" s="18">
        <v>365.69</v>
      </c>
      <c r="Q276" s="18">
        <v>0</v>
      </c>
      <c r="R276" s="18">
        <v>0</v>
      </c>
      <c r="S276" s="18">
        <v>0</v>
      </c>
      <c r="T276" s="18">
        <v>1126.09</v>
      </c>
      <c r="U276" s="18">
        <v>50</v>
      </c>
      <c r="V276" s="18">
        <v>0</v>
      </c>
      <c r="W276" s="23">
        <v>2743.99</v>
      </c>
      <c r="X276" s="18">
        <v>153</v>
      </c>
      <c r="Y276" s="18">
        <v>0</v>
      </c>
      <c r="Z276" s="18">
        <v>0</v>
      </c>
      <c r="AA276" s="6">
        <v>0</v>
      </c>
      <c r="AB276" s="6">
        <v>0</v>
      </c>
      <c r="AC276" s="6">
        <v>18.57</v>
      </c>
      <c r="AD276" s="6">
        <v>0</v>
      </c>
      <c r="AE276" s="6">
        <v>300</v>
      </c>
      <c r="AF276" s="6">
        <v>92.87</v>
      </c>
      <c r="AG276" s="6">
        <v>0</v>
      </c>
      <c r="AH276" s="6">
        <v>0</v>
      </c>
      <c r="AI276" s="6">
        <v>0</v>
      </c>
      <c r="AJ276" s="38">
        <v>564.44</v>
      </c>
      <c r="AK276" s="23">
        <v>5012.55</v>
      </c>
      <c r="AL276" s="6">
        <v>46.26</v>
      </c>
      <c r="AM276" s="38">
        <v>4513.29</v>
      </c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</row>
    <row r="277" spans="1:98" s="22" customFormat="1" ht="13.5">
      <c r="A277" s="16" t="s">
        <v>17</v>
      </c>
      <c r="B277" s="6">
        <v>2015</v>
      </c>
      <c r="C277" s="40">
        <v>10</v>
      </c>
      <c r="D277" s="5">
        <v>2020</v>
      </c>
      <c r="E277" s="5">
        <v>330</v>
      </c>
      <c r="F277" s="5">
        <v>110</v>
      </c>
      <c r="G277" s="5">
        <v>0</v>
      </c>
      <c r="H277" s="5">
        <v>0</v>
      </c>
      <c r="I277" s="5">
        <v>0</v>
      </c>
      <c r="J277" s="6">
        <v>0</v>
      </c>
      <c r="K277" s="38">
        <v>2460</v>
      </c>
      <c r="L277" s="5">
        <v>300</v>
      </c>
      <c r="M277" s="5">
        <v>153</v>
      </c>
      <c r="N277" s="18">
        <v>270.67</v>
      </c>
      <c r="O277" s="6">
        <v>565.95</v>
      </c>
      <c r="P277" s="18">
        <v>243.79</v>
      </c>
      <c r="Q277" s="18">
        <v>0</v>
      </c>
      <c r="R277" s="18">
        <v>0</v>
      </c>
      <c r="S277" s="18">
        <v>0</v>
      </c>
      <c r="T277" s="18">
        <v>1416.32</v>
      </c>
      <c r="U277" s="18">
        <v>50</v>
      </c>
      <c r="V277" s="18">
        <v>0</v>
      </c>
      <c r="W277" s="23">
        <v>2999.73</v>
      </c>
      <c r="X277" s="18">
        <v>108</v>
      </c>
      <c r="Y277" s="18">
        <v>56.4</v>
      </c>
      <c r="Z277" s="18">
        <v>160</v>
      </c>
      <c r="AA277" s="6">
        <v>0</v>
      </c>
      <c r="AB277" s="6">
        <v>0</v>
      </c>
      <c r="AC277" s="6">
        <v>0</v>
      </c>
      <c r="AD277" s="6">
        <v>0</v>
      </c>
      <c r="AE277" s="6">
        <v>300</v>
      </c>
      <c r="AF277" s="6">
        <v>92.87</v>
      </c>
      <c r="AG277" s="6">
        <v>0</v>
      </c>
      <c r="AH277" s="6">
        <v>0</v>
      </c>
      <c r="AI277" s="6">
        <v>0</v>
      </c>
      <c r="AJ277" s="38">
        <v>717.27</v>
      </c>
      <c r="AK277" s="23">
        <v>5366.86</v>
      </c>
      <c r="AL277" s="6">
        <v>81.69</v>
      </c>
      <c r="AM277" s="38">
        <v>4660.77</v>
      </c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</row>
    <row r="278" spans="1:98" s="22" customFormat="1" ht="13.5">
      <c r="A278" s="16" t="s">
        <v>13</v>
      </c>
      <c r="B278" s="6">
        <v>2015</v>
      </c>
      <c r="C278" s="40">
        <v>10</v>
      </c>
      <c r="D278" s="5">
        <v>2020</v>
      </c>
      <c r="E278" s="5">
        <v>140</v>
      </c>
      <c r="F278" s="5">
        <v>0</v>
      </c>
      <c r="G278" s="5">
        <v>0</v>
      </c>
      <c r="H278" s="5">
        <v>0</v>
      </c>
      <c r="I278" s="5">
        <v>0</v>
      </c>
      <c r="J278" s="6">
        <v>0</v>
      </c>
      <c r="K278" s="38">
        <v>2160</v>
      </c>
      <c r="L278" s="5">
        <v>0</v>
      </c>
      <c r="M278" s="5">
        <v>162</v>
      </c>
      <c r="N278" s="18">
        <v>280</v>
      </c>
      <c r="O278" s="6">
        <v>565.95</v>
      </c>
      <c r="P278" s="18">
        <v>278.62</v>
      </c>
      <c r="Q278" s="18">
        <v>0</v>
      </c>
      <c r="R278" s="18">
        <v>0</v>
      </c>
      <c r="S278" s="18">
        <v>0</v>
      </c>
      <c r="T278" s="18">
        <v>1265.4</v>
      </c>
      <c r="U278" s="18">
        <v>0</v>
      </c>
      <c r="V278" s="18">
        <v>0</v>
      </c>
      <c r="W278" s="23">
        <v>2551.97</v>
      </c>
      <c r="X278" s="18">
        <v>238</v>
      </c>
      <c r="Y278" s="18">
        <v>34.6</v>
      </c>
      <c r="Z278" s="18">
        <v>160</v>
      </c>
      <c r="AA278" s="6">
        <v>0</v>
      </c>
      <c r="AB278" s="6">
        <v>0</v>
      </c>
      <c r="AC278" s="6">
        <v>0</v>
      </c>
      <c r="AD278" s="6">
        <v>0</v>
      </c>
      <c r="AE278" s="6">
        <v>0</v>
      </c>
      <c r="AF278" s="6">
        <v>11.26</v>
      </c>
      <c r="AG278" s="6">
        <v>0</v>
      </c>
      <c r="AH278" s="6">
        <v>0</v>
      </c>
      <c r="AI278" s="6">
        <v>0</v>
      </c>
      <c r="AJ278" s="38">
        <v>443.86</v>
      </c>
      <c r="AK278" s="23">
        <v>4700.71</v>
      </c>
      <c r="AL278" s="6">
        <v>36.02</v>
      </c>
      <c r="AM278" s="38">
        <v>4232.09</v>
      </c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</row>
    <row r="279" spans="1:98" s="22" customFormat="1" ht="13.5">
      <c r="A279" s="16" t="s">
        <v>17</v>
      </c>
      <c r="B279" s="6">
        <v>2015</v>
      </c>
      <c r="C279" s="40">
        <v>10</v>
      </c>
      <c r="D279" s="5">
        <v>2020</v>
      </c>
      <c r="E279" s="5">
        <v>360</v>
      </c>
      <c r="F279" s="5">
        <v>100</v>
      </c>
      <c r="G279" s="5">
        <v>0</v>
      </c>
      <c r="H279" s="5">
        <v>0</v>
      </c>
      <c r="I279" s="5">
        <v>0</v>
      </c>
      <c r="J279" s="6">
        <v>0</v>
      </c>
      <c r="K279" s="38">
        <v>2490</v>
      </c>
      <c r="L279" s="5">
        <v>300</v>
      </c>
      <c r="M279" s="5">
        <v>162</v>
      </c>
      <c r="N279" s="18">
        <v>280</v>
      </c>
      <c r="O279" s="6">
        <v>609.48</v>
      </c>
      <c r="P279" s="18">
        <v>287.62</v>
      </c>
      <c r="Q279" s="18">
        <v>0</v>
      </c>
      <c r="R279" s="18">
        <v>0</v>
      </c>
      <c r="S279" s="18">
        <v>0</v>
      </c>
      <c r="T279" s="18">
        <v>1427.93</v>
      </c>
      <c r="U279" s="18">
        <v>0</v>
      </c>
      <c r="V279" s="18">
        <v>0</v>
      </c>
      <c r="W279" s="23">
        <v>3058.03</v>
      </c>
      <c r="X279" s="18">
        <v>226</v>
      </c>
      <c r="Y279" s="18">
        <v>0</v>
      </c>
      <c r="Z279" s="18">
        <v>0</v>
      </c>
      <c r="AA279" s="6">
        <v>0</v>
      </c>
      <c r="AB279" s="6">
        <v>0</v>
      </c>
      <c r="AC279" s="6">
        <v>0</v>
      </c>
      <c r="AD279" s="6">
        <v>0</v>
      </c>
      <c r="AE279" s="6">
        <v>300</v>
      </c>
      <c r="AF279" s="6">
        <v>0</v>
      </c>
      <c r="AG279" s="6">
        <v>0</v>
      </c>
      <c r="AH279" s="6">
        <v>0</v>
      </c>
      <c r="AI279" s="6">
        <v>0</v>
      </c>
      <c r="AJ279" s="38">
        <v>526</v>
      </c>
      <c r="AK279" s="23">
        <v>5548.03</v>
      </c>
      <c r="AL279" s="6">
        <v>99.8</v>
      </c>
      <c r="AM279" s="38">
        <v>4922.23</v>
      </c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</row>
    <row r="280" spans="1:98" s="22" customFormat="1" ht="13.5">
      <c r="A280" s="16" t="s">
        <v>13</v>
      </c>
      <c r="B280" s="6">
        <v>2015</v>
      </c>
      <c r="C280" s="40">
        <v>10</v>
      </c>
      <c r="D280" s="5">
        <v>2020</v>
      </c>
      <c r="E280" s="5">
        <v>135</v>
      </c>
      <c r="F280" s="5">
        <v>0</v>
      </c>
      <c r="G280" s="5">
        <v>0</v>
      </c>
      <c r="H280" s="5">
        <v>0</v>
      </c>
      <c r="I280" s="5">
        <v>0</v>
      </c>
      <c r="J280" s="6">
        <v>0</v>
      </c>
      <c r="K280" s="38">
        <v>2155</v>
      </c>
      <c r="L280" s="5">
        <v>0</v>
      </c>
      <c r="M280" s="5">
        <v>153</v>
      </c>
      <c r="N280" s="18">
        <v>280</v>
      </c>
      <c r="O280" s="6">
        <v>565.95</v>
      </c>
      <c r="P280" s="18">
        <v>278.62</v>
      </c>
      <c r="Q280" s="18">
        <v>0</v>
      </c>
      <c r="R280" s="18">
        <v>0</v>
      </c>
      <c r="S280" s="18">
        <v>0</v>
      </c>
      <c r="T280" s="18">
        <v>1265.4</v>
      </c>
      <c r="U280" s="18">
        <v>0</v>
      </c>
      <c r="V280" s="18">
        <v>0</v>
      </c>
      <c r="W280" s="23">
        <v>2542.97</v>
      </c>
      <c r="X280" s="18">
        <v>422</v>
      </c>
      <c r="Y280" s="18">
        <v>0</v>
      </c>
      <c r="Z280" s="18">
        <v>160</v>
      </c>
      <c r="AA280" s="6">
        <v>0</v>
      </c>
      <c r="AB280" s="6">
        <v>0</v>
      </c>
      <c r="AC280" s="6">
        <v>0</v>
      </c>
      <c r="AD280" s="6">
        <v>106</v>
      </c>
      <c r="AE280" s="6">
        <v>0</v>
      </c>
      <c r="AF280" s="6">
        <v>0</v>
      </c>
      <c r="AG280" s="6">
        <v>0</v>
      </c>
      <c r="AH280" s="6">
        <v>0</v>
      </c>
      <c r="AI280" s="6">
        <v>0</v>
      </c>
      <c r="AJ280" s="38">
        <v>688</v>
      </c>
      <c r="AK280" s="23">
        <v>4591.97</v>
      </c>
      <c r="AL280" s="6">
        <v>32.76</v>
      </c>
      <c r="AM280" s="38">
        <v>3977.21</v>
      </c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</row>
    <row r="281" spans="1:98" s="22" customFormat="1" ht="13.5">
      <c r="A281" s="16" t="s">
        <v>13</v>
      </c>
      <c r="B281" s="6">
        <v>2015</v>
      </c>
      <c r="C281" s="40">
        <v>10</v>
      </c>
      <c r="D281" s="5">
        <v>2020</v>
      </c>
      <c r="E281" s="5">
        <v>140</v>
      </c>
      <c r="F281" s="5">
        <v>0</v>
      </c>
      <c r="G281" s="5">
        <v>0</v>
      </c>
      <c r="H281" s="5">
        <v>0</v>
      </c>
      <c r="I281" s="5">
        <v>0</v>
      </c>
      <c r="J281" s="6">
        <v>0</v>
      </c>
      <c r="K281" s="38">
        <v>2160</v>
      </c>
      <c r="L281" s="5">
        <v>0</v>
      </c>
      <c r="M281" s="5">
        <v>162</v>
      </c>
      <c r="N281" s="18">
        <v>280</v>
      </c>
      <c r="O281" s="6">
        <v>565.95</v>
      </c>
      <c r="P281" s="18">
        <v>278.62</v>
      </c>
      <c r="Q281" s="18">
        <v>0</v>
      </c>
      <c r="R281" s="18">
        <v>0</v>
      </c>
      <c r="S281" s="18">
        <v>0</v>
      </c>
      <c r="T281" s="18">
        <v>1358.28</v>
      </c>
      <c r="U281" s="18">
        <v>0</v>
      </c>
      <c r="V281" s="18">
        <v>0</v>
      </c>
      <c r="W281" s="23">
        <v>2644.85</v>
      </c>
      <c r="X281" s="18">
        <v>509</v>
      </c>
      <c r="Y281" s="18">
        <v>0</v>
      </c>
      <c r="Z281" s="18">
        <v>160</v>
      </c>
      <c r="AA281" s="6">
        <v>0</v>
      </c>
      <c r="AB281" s="6">
        <v>0</v>
      </c>
      <c r="AC281" s="6">
        <v>0</v>
      </c>
      <c r="AD281" s="6">
        <v>0</v>
      </c>
      <c r="AE281" s="6">
        <v>0</v>
      </c>
      <c r="AF281" s="6">
        <v>0</v>
      </c>
      <c r="AG281" s="6">
        <v>0</v>
      </c>
      <c r="AH281" s="6">
        <v>0</v>
      </c>
      <c r="AI281" s="6">
        <v>0</v>
      </c>
      <c r="AJ281" s="38">
        <v>669</v>
      </c>
      <c r="AK281" s="23">
        <v>4804.85</v>
      </c>
      <c r="AL281" s="6">
        <v>39.15</v>
      </c>
      <c r="AM281" s="38">
        <v>4096.7</v>
      </c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</row>
    <row r="282" spans="1:98" s="22" customFormat="1" ht="13.5">
      <c r="A282" s="16" t="s">
        <v>13</v>
      </c>
      <c r="B282" s="6">
        <v>2015</v>
      </c>
      <c r="C282" s="40">
        <v>10</v>
      </c>
      <c r="D282" s="5">
        <v>2020</v>
      </c>
      <c r="E282" s="5">
        <v>330</v>
      </c>
      <c r="F282" s="5">
        <v>50</v>
      </c>
      <c r="G282" s="5">
        <v>0</v>
      </c>
      <c r="H282" s="5">
        <v>0</v>
      </c>
      <c r="I282" s="5">
        <v>0</v>
      </c>
      <c r="J282" s="6">
        <v>0</v>
      </c>
      <c r="K282" s="38">
        <v>2400</v>
      </c>
      <c r="L282" s="5">
        <v>300</v>
      </c>
      <c r="M282" s="5">
        <v>45</v>
      </c>
      <c r="N282" s="18">
        <v>280</v>
      </c>
      <c r="O282" s="6">
        <v>565.95</v>
      </c>
      <c r="P282" s="18">
        <v>278.62</v>
      </c>
      <c r="Q282" s="18">
        <v>0</v>
      </c>
      <c r="R282" s="18">
        <v>0</v>
      </c>
      <c r="S282" s="18">
        <v>0</v>
      </c>
      <c r="T282" s="18">
        <v>1427.93</v>
      </c>
      <c r="U282" s="18">
        <v>0</v>
      </c>
      <c r="V282" s="18">
        <v>0</v>
      </c>
      <c r="W282" s="23">
        <v>2897.5</v>
      </c>
      <c r="X282" s="18">
        <v>209</v>
      </c>
      <c r="Y282" s="18">
        <v>10.7</v>
      </c>
      <c r="Z282" s="18">
        <v>160</v>
      </c>
      <c r="AA282" s="6">
        <v>0</v>
      </c>
      <c r="AB282" s="6">
        <v>0</v>
      </c>
      <c r="AC282" s="6">
        <v>0</v>
      </c>
      <c r="AD282" s="6">
        <v>0</v>
      </c>
      <c r="AE282" s="6">
        <v>300</v>
      </c>
      <c r="AF282" s="6">
        <v>0</v>
      </c>
      <c r="AG282" s="6">
        <v>0</v>
      </c>
      <c r="AH282" s="6">
        <v>0</v>
      </c>
      <c r="AI282" s="6">
        <v>0</v>
      </c>
      <c r="AJ282" s="38">
        <v>679.7</v>
      </c>
      <c r="AK282" s="23">
        <v>5297.5</v>
      </c>
      <c r="AL282" s="6">
        <v>74.75</v>
      </c>
      <c r="AM282" s="38">
        <v>4543.05</v>
      </c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</row>
    <row r="283" spans="1:98" s="22" customFormat="1" ht="13.5">
      <c r="A283" s="16" t="s">
        <v>17</v>
      </c>
      <c r="B283" s="6">
        <v>2015</v>
      </c>
      <c r="C283" s="40">
        <v>10</v>
      </c>
      <c r="D283" s="5">
        <v>2020</v>
      </c>
      <c r="E283" s="5">
        <v>330</v>
      </c>
      <c r="F283" s="5">
        <v>110</v>
      </c>
      <c r="G283" s="5">
        <v>0</v>
      </c>
      <c r="H283" s="5">
        <v>0</v>
      </c>
      <c r="I283" s="5">
        <v>0</v>
      </c>
      <c r="J283" s="6">
        <v>0</v>
      </c>
      <c r="K283" s="38">
        <v>2460</v>
      </c>
      <c r="L283" s="5">
        <v>300</v>
      </c>
      <c r="M283" s="5">
        <v>162</v>
      </c>
      <c r="N283" s="18">
        <v>280</v>
      </c>
      <c r="O283" s="6">
        <v>565.95</v>
      </c>
      <c r="P283" s="18">
        <v>278.62</v>
      </c>
      <c r="Q283" s="18">
        <v>0</v>
      </c>
      <c r="R283" s="18">
        <v>0</v>
      </c>
      <c r="S283" s="18">
        <v>0</v>
      </c>
      <c r="T283" s="18">
        <v>1416.32</v>
      </c>
      <c r="U283" s="18">
        <v>0</v>
      </c>
      <c r="V283" s="18">
        <v>0</v>
      </c>
      <c r="W283" s="23">
        <v>3002.89</v>
      </c>
      <c r="X283" s="18">
        <v>164</v>
      </c>
      <c r="Y283" s="18">
        <v>0</v>
      </c>
      <c r="Z283" s="18">
        <v>160</v>
      </c>
      <c r="AA283" s="6">
        <v>0</v>
      </c>
      <c r="AB283" s="6">
        <v>0</v>
      </c>
      <c r="AC283" s="6">
        <v>0</v>
      </c>
      <c r="AD283" s="6">
        <v>0</v>
      </c>
      <c r="AE283" s="6">
        <v>300</v>
      </c>
      <c r="AF283" s="6">
        <v>0</v>
      </c>
      <c r="AG283" s="6">
        <v>0</v>
      </c>
      <c r="AH283" s="6">
        <v>0</v>
      </c>
      <c r="AI283" s="6">
        <v>0</v>
      </c>
      <c r="AJ283" s="38">
        <v>624</v>
      </c>
      <c r="AK283" s="23">
        <v>5462.89</v>
      </c>
      <c r="AL283" s="6">
        <v>91.29</v>
      </c>
      <c r="AM283" s="38">
        <v>4747.6</v>
      </c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</row>
    <row r="284" spans="1:98" s="22" customFormat="1" ht="13.5">
      <c r="A284" s="16" t="s">
        <v>13</v>
      </c>
      <c r="B284" s="6">
        <v>2015</v>
      </c>
      <c r="C284" s="40">
        <v>10</v>
      </c>
      <c r="D284" s="5">
        <v>2020</v>
      </c>
      <c r="E284" s="5">
        <v>320</v>
      </c>
      <c r="F284" s="5">
        <v>50</v>
      </c>
      <c r="G284" s="5">
        <v>0</v>
      </c>
      <c r="H284" s="5">
        <v>0</v>
      </c>
      <c r="I284" s="5">
        <v>0</v>
      </c>
      <c r="J284" s="6">
        <v>0</v>
      </c>
      <c r="K284" s="38">
        <v>2390</v>
      </c>
      <c r="L284" s="5">
        <v>300</v>
      </c>
      <c r="M284" s="5">
        <v>45</v>
      </c>
      <c r="N284" s="18">
        <v>280</v>
      </c>
      <c r="O284" s="6">
        <v>565.95</v>
      </c>
      <c r="P284" s="18">
        <v>278.62</v>
      </c>
      <c r="Q284" s="18">
        <v>0</v>
      </c>
      <c r="R284" s="18">
        <v>0</v>
      </c>
      <c r="S284" s="18">
        <v>0</v>
      </c>
      <c r="T284" s="18">
        <v>1427.93</v>
      </c>
      <c r="U284" s="18">
        <v>0</v>
      </c>
      <c r="V284" s="18">
        <v>0</v>
      </c>
      <c r="W284" s="23">
        <v>2897.5</v>
      </c>
      <c r="X284" s="18">
        <v>292</v>
      </c>
      <c r="Y284" s="18">
        <v>0</v>
      </c>
      <c r="Z284" s="18">
        <v>160</v>
      </c>
      <c r="AA284" s="6">
        <v>0</v>
      </c>
      <c r="AB284" s="6">
        <v>0</v>
      </c>
      <c r="AC284" s="6">
        <v>0</v>
      </c>
      <c r="AD284" s="6">
        <v>0</v>
      </c>
      <c r="AE284" s="6">
        <v>300</v>
      </c>
      <c r="AF284" s="6">
        <v>0</v>
      </c>
      <c r="AG284" s="6">
        <v>0</v>
      </c>
      <c r="AH284" s="6">
        <v>0</v>
      </c>
      <c r="AI284" s="6">
        <v>0</v>
      </c>
      <c r="AJ284" s="38">
        <v>752</v>
      </c>
      <c r="AK284" s="23">
        <v>5287.5</v>
      </c>
      <c r="AL284" s="6">
        <v>73.75</v>
      </c>
      <c r="AM284" s="38">
        <v>4461.75</v>
      </c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</row>
    <row r="285" spans="1:98" s="22" customFormat="1" ht="13.5">
      <c r="A285" s="16" t="s">
        <v>13</v>
      </c>
      <c r="B285" s="6">
        <v>2015</v>
      </c>
      <c r="C285" s="40">
        <v>10</v>
      </c>
      <c r="D285" s="5">
        <v>2020</v>
      </c>
      <c r="E285" s="5">
        <v>400</v>
      </c>
      <c r="F285" s="5">
        <v>50</v>
      </c>
      <c r="G285" s="5">
        <v>0</v>
      </c>
      <c r="H285" s="5">
        <v>0</v>
      </c>
      <c r="I285" s="5">
        <v>0</v>
      </c>
      <c r="J285" s="6">
        <v>0</v>
      </c>
      <c r="K285" s="38">
        <v>2470</v>
      </c>
      <c r="L285" s="5">
        <v>300</v>
      </c>
      <c r="M285" s="5">
        <v>45</v>
      </c>
      <c r="N285" s="18">
        <v>280</v>
      </c>
      <c r="O285" s="6">
        <v>565.95</v>
      </c>
      <c r="P285" s="18">
        <v>278.62</v>
      </c>
      <c r="Q285" s="18">
        <v>0</v>
      </c>
      <c r="R285" s="18">
        <v>0</v>
      </c>
      <c r="S285" s="18">
        <v>0</v>
      </c>
      <c r="T285" s="18">
        <v>1427.93</v>
      </c>
      <c r="U285" s="18">
        <v>0</v>
      </c>
      <c r="V285" s="18">
        <v>0</v>
      </c>
      <c r="W285" s="23">
        <v>2897.5</v>
      </c>
      <c r="X285" s="18">
        <v>86</v>
      </c>
      <c r="Y285" s="18">
        <v>0</v>
      </c>
      <c r="Z285" s="18">
        <v>160</v>
      </c>
      <c r="AA285" s="6">
        <v>0</v>
      </c>
      <c r="AB285" s="6">
        <v>0</v>
      </c>
      <c r="AC285" s="6">
        <v>0</v>
      </c>
      <c r="AD285" s="6">
        <v>0</v>
      </c>
      <c r="AE285" s="6">
        <v>300</v>
      </c>
      <c r="AF285" s="6">
        <v>0</v>
      </c>
      <c r="AG285" s="6">
        <v>0</v>
      </c>
      <c r="AH285" s="6">
        <v>0</v>
      </c>
      <c r="AI285" s="6">
        <v>0</v>
      </c>
      <c r="AJ285" s="38">
        <v>546</v>
      </c>
      <c r="AK285" s="23">
        <v>5367.5</v>
      </c>
      <c r="AL285" s="6">
        <v>81.75</v>
      </c>
      <c r="AM285" s="38">
        <v>4739.75</v>
      </c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</row>
    <row r="286" spans="1:98" s="22" customFormat="1" ht="13.5">
      <c r="A286" s="16" t="s">
        <v>13</v>
      </c>
      <c r="B286" s="6">
        <v>2015</v>
      </c>
      <c r="C286" s="40">
        <v>10</v>
      </c>
      <c r="D286" s="5">
        <v>2020</v>
      </c>
      <c r="E286" s="5">
        <v>338</v>
      </c>
      <c r="F286" s="5">
        <v>50</v>
      </c>
      <c r="G286" s="5">
        <v>0</v>
      </c>
      <c r="H286" s="5">
        <v>0</v>
      </c>
      <c r="I286" s="5">
        <v>0</v>
      </c>
      <c r="J286" s="6">
        <v>0</v>
      </c>
      <c r="K286" s="38">
        <v>2408</v>
      </c>
      <c r="L286" s="5">
        <v>300</v>
      </c>
      <c r="M286" s="5">
        <v>45</v>
      </c>
      <c r="N286" s="18">
        <v>270.67</v>
      </c>
      <c r="O286" s="6">
        <v>565.95</v>
      </c>
      <c r="P286" s="18">
        <v>644.31</v>
      </c>
      <c r="Q286" s="18">
        <v>0</v>
      </c>
      <c r="R286" s="18">
        <v>0</v>
      </c>
      <c r="S286" s="18">
        <v>0</v>
      </c>
      <c r="T286" s="18">
        <v>801.03</v>
      </c>
      <c r="U286" s="18">
        <v>0</v>
      </c>
      <c r="V286" s="18">
        <v>0</v>
      </c>
      <c r="W286" s="23">
        <v>2626.96</v>
      </c>
      <c r="X286" s="18">
        <v>131</v>
      </c>
      <c r="Y286" s="18">
        <v>0</v>
      </c>
      <c r="Z286" s="18">
        <v>0</v>
      </c>
      <c r="AA286" s="6">
        <v>0</v>
      </c>
      <c r="AB286" s="6">
        <v>0</v>
      </c>
      <c r="AC286" s="6">
        <v>18.57</v>
      </c>
      <c r="AD286" s="6">
        <v>0</v>
      </c>
      <c r="AE286" s="6">
        <v>300</v>
      </c>
      <c r="AF286" s="6">
        <v>0</v>
      </c>
      <c r="AG286" s="6">
        <v>0</v>
      </c>
      <c r="AH286" s="6">
        <v>0</v>
      </c>
      <c r="AI286" s="6">
        <v>0</v>
      </c>
      <c r="AJ286" s="38">
        <v>449.57</v>
      </c>
      <c r="AK286" s="23">
        <v>5016.39</v>
      </c>
      <c r="AL286" s="6">
        <v>46.64</v>
      </c>
      <c r="AM286" s="38">
        <v>4538.75</v>
      </c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</row>
    <row r="287" spans="1:98" s="22" customFormat="1" ht="13.5">
      <c r="A287" s="16" t="s">
        <v>13</v>
      </c>
      <c r="B287" s="6">
        <v>2015</v>
      </c>
      <c r="C287" s="40">
        <v>10</v>
      </c>
      <c r="D287" s="5">
        <v>2020</v>
      </c>
      <c r="E287" s="5">
        <v>300</v>
      </c>
      <c r="F287" s="5">
        <v>50</v>
      </c>
      <c r="G287" s="5">
        <v>0</v>
      </c>
      <c r="H287" s="5">
        <v>0</v>
      </c>
      <c r="I287" s="5">
        <v>0</v>
      </c>
      <c r="J287" s="6">
        <v>0</v>
      </c>
      <c r="K287" s="38">
        <v>2370</v>
      </c>
      <c r="L287" s="5">
        <v>300</v>
      </c>
      <c r="M287" s="5">
        <v>45</v>
      </c>
      <c r="N287" s="18">
        <v>270.67</v>
      </c>
      <c r="O287" s="6">
        <v>522.41</v>
      </c>
      <c r="P287" s="18">
        <v>644.31</v>
      </c>
      <c r="Q287" s="18">
        <v>700</v>
      </c>
      <c r="R287" s="18">
        <v>0</v>
      </c>
      <c r="S287" s="18">
        <v>0</v>
      </c>
      <c r="T287" s="18">
        <v>615.29</v>
      </c>
      <c r="U287" s="18">
        <v>0</v>
      </c>
      <c r="V287" s="18">
        <v>0</v>
      </c>
      <c r="W287" s="23">
        <v>3097.68</v>
      </c>
      <c r="X287" s="18">
        <v>133</v>
      </c>
      <c r="Y287" s="18">
        <v>0</v>
      </c>
      <c r="Z287" s="18">
        <v>160</v>
      </c>
      <c r="AA287" s="6">
        <v>0</v>
      </c>
      <c r="AB287" s="6">
        <v>0</v>
      </c>
      <c r="AC287" s="6">
        <v>18.57</v>
      </c>
      <c r="AD287" s="6">
        <v>116</v>
      </c>
      <c r="AE287" s="6">
        <v>300</v>
      </c>
      <c r="AF287" s="6">
        <v>8.13</v>
      </c>
      <c r="AG287" s="6">
        <v>0</v>
      </c>
      <c r="AH287" s="6">
        <v>0</v>
      </c>
      <c r="AI287" s="6">
        <v>0</v>
      </c>
      <c r="AJ287" s="38">
        <v>735.7</v>
      </c>
      <c r="AK287" s="23">
        <v>5324.98</v>
      </c>
      <c r="AL287" s="6">
        <v>77.5</v>
      </c>
      <c r="AM287" s="38">
        <v>4654.48</v>
      </c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</row>
    <row r="288" spans="1:98" s="22" customFormat="1" ht="13.5">
      <c r="A288" s="16" t="s">
        <v>13</v>
      </c>
      <c r="B288" s="6">
        <v>2015</v>
      </c>
      <c r="C288" s="40">
        <v>10</v>
      </c>
      <c r="D288" s="5">
        <v>2020</v>
      </c>
      <c r="E288" s="5">
        <v>130</v>
      </c>
      <c r="F288" s="5">
        <v>0</v>
      </c>
      <c r="G288" s="5">
        <v>0</v>
      </c>
      <c r="H288" s="5">
        <v>0</v>
      </c>
      <c r="I288" s="5">
        <v>0</v>
      </c>
      <c r="J288" s="6">
        <v>0</v>
      </c>
      <c r="K288" s="38">
        <v>2150</v>
      </c>
      <c r="L288" s="5">
        <v>0</v>
      </c>
      <c r="M288" s="5">
        <v>18</v>
      </c>
      <c r="N288" s="18">
        <v>280</v>
      </c>
      <c r="O288" s="6">
        <v>478.88</v>
      </c>
      <c r="P288" s="18">
        <v>278.62</v>
      </c>
      <c r="Q288" s="18">
        <v>0</v>
      </c>
      <c r="R288" s="18">
        <v>0</v>
      </c>
      <c r="S288" s="18">
        <v>0</v>
      </c>
      <c r="T288" s="18">
        <v>1044.83</v>
      </c>
      <c r="U288" s="18">
        <v>0</v>
      </c>
      <c r="V288" s="18">
        <v>0</v>
      </c>
      <c r="W288" s="23">
        <v>2100.33</v>
      </c>
      <c r="X288" s="18">
        <v>317</v>
      </c>
      <c r="Y288" s="18">
        <v>0</v>
      </c>
      <c r="Z288" s="18">
        <v>160</v>
      </c>
      <c r="AA288" s="6">
        <v>0</v>
      </c>
      <c r="AB288" s="6">
        <v>0</v>
      </c>
      <c r="AC288" s="6">
        <v>0</v>
      </c>
      <c r="AD288" s="6">
        <v>0</v>
      </c>
      <c r="AE288" s="6">
        <v>0</v>
      </c>
      <c r="AF288" s="6">
        <v>0</v>
      </c>
      <c r="AG288" s="6">
        <v>0</v>
      </c>
      <c r="AH288" s="6">
        <v>0</v>
      </c>
      <c r="AI288" s="6">
        <v>0</v>
      </c>
      <c r="AJ288" s="38">
        <v>477</v>
      </c>
      <c r="AK288" s="23">
        <v>4250.33</v>
      </c>
      <c r="AL288" s="6">
        <v>22.51</v>
      </c>
      <c r="AM288" s="38">
        <v>3750.82</v>
      </c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</row>
    <row r="289" spans="1:98" s="22" customFormat="1" ht="13.5">
      <c r="A289" s="16" t="s">
        <v>13</v>
      </c>
      <c r="B289" s="6">
        <v>2015</v>
      </c>
      <c r="C289" s="40">
        <v>10</v>
      </c>
      <c r="D289" s="5">
        <v>2020</v>
      </c>
      <c r="E289" s="5">
        <v>120</v>
      </c>
      <c r="F289" s="5">
        <v>0</v>
      </c>
      <c r="G289" s="5">
        <v>0</v>
      </c>
      <c r="H289" s="5">
        <v>0</v>
      </c>
      <c r="I289" s="5">
        <v>0</v>
      </c>
      <c r="J289" s="6">
        <v>0</v>
      </c>
      <c r="K289" s="38">
        <v>2140</v>
      </c>
      <c r="L289" s="5">
        <v>0</v>
      </c>
      <c r="M289" s="5">
        <v>162</v>
      </c>
      <c r="N289" s="18">
        <v>280</v>
      </c>
      <c r="O289" s="6">
        <v>565.95</v>
      </c>
      <c r="P289" s="18">
        <v>278.62</v>
      </c>
      <c r="Q289" s="18">
        <v>0</v>
      </c>
      <c r="R289" s="18">
        <v>0</v>
      </c>
      <c r="S289" s="18">
        <v>0</v>
      </c>
      <c r="T289" s="18">
        <v>1416.32</v>
      </c>
      <c r="U289" s="18">
        <v>0</v>
      </c>
      <c r="V289" s="18">
        <v>0</v>
      </c>
      <c r="W289" s="23">
        <v>2702.89</v>
      </c>
      <c r="X289" s="18">
        <v>164</v>
      </c>
      <c r="Y289" s="18">
        <v>1</v>
      </c>
      <c r="Z289" s="18">
        <v>0</v>
      </c>
      <c r="AA289" s="6">
        <v>0</v>
      </c>
      <c r="AB289" s="6">
        <v>0</v>
      </c>
      <c r="AC289" s="6">
        <v>0</v>
      </c>
      <c r="AD289" s="6">
        <v>0</v>
      </c>
      <c r="AE289" s="6">
        <v>0</v>
      </c>
      <c r="AF289" s="6">
        <v>4.99</v>
      </c>
      <c r="AG289" s="6">
        <v>0</v>
      </c>
      <c r="AH289" s="6">
        <v>0</v>
      </c>
      <c r="AI289" s="6">
        <v>0</v>
      </c>
      <c r="AJ289" s="38">
        <v>169.99</v>
      </c>
      <c r="AK289" s="23">
        <v>4837.9</v>
      </c>
      <c r="AL289" s="6">
        <v>40.14</v>
      </c>
      <c r="AM289" s="38">
        <v>4632.76</v>
      </c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</row>
    <row r="290" spans="1:98" s="22" customFormat="1" ht="13.5">
      <c r="A290" s="16" t="s">
        <v>13</v>
      </c>
      <c r="B290" s="6">
        <v>2015</v>
      </c>
      <c r="C290" s="40">
        <v>10</v>
      </c>
      <c r="D290" s="5">
        <v>2020</v>
      </c>
      <c r="E290" s="5">
        <v>150</v>
      </c>
      <c r="F290" s="5">
        <v>0</v>
      </c>
      <c r="G290" s="5">
        <v>0</v>
      </c>
      <c r="H290" s="5">
        <v>0</v>
      </c>
      <c r="I290" s="5">
        <v>0</v>
      </c>
      <c r="J290" s="6">
        <v>0</v>
      </c>
      <c r="K290" s="38">
        <v>2170</v>
      </c>
      <c r="L290" s="5">
        <v>0</v>
      </c>
      <c r="M290" s="5">
        <v>36</v>
      </c>
      <c r="N290" s="18">
        <v>280</v>
      </c>
      <c r="O290" s="6">
        <v>565.95</v>
      </c>
      <c r="P290" s="18">
        <v>278.62</v>
      </c>
      <c r="Q290" s="18">
        <v>0</v>
      </c>
      <c r="R290" s="18">
        <v>0</v>
      </c>
      <c r="S290" s="18">
        <v>0</v>
      </c>
      <c r="T290" s="18">
        <v>859.08</v>
      </c>
      <c r="U290" s="18">
        <v>0</v>
      </c>
      <c r="V290" s="18">
        <v>0</v>
      </c>
      <c r="W290" s="23">
        <v>2019.65</v>
      </c>
      <c r="X290" s="18">
        <v>306</v>
      </c>
      <c r="Y290" s="18">
        <v>161.2</v>
      </c>
      <c r="Z290" s="18">
        <v>160</v>
      </c>
      <c r="AA290" s="6">
        <v>0</v>
      </c>
      <c r="AB290" s="6">
        <v>0</v>
      </c>
      <c r="AC290" s="6">
        <v>0</v>
      </c>
      <c r="AD290" s="6">
        <v>0</v>
      </c>
      <c r="AE290" s="6">
        <v>0</v>
      </c>
      <c r="AF290" s="6">
        <v>67.68</v>
      </c>
      <c r="AG290" s="6">
        <v>0</v>
      </c>
      <c r="AH290" s="6">
        <v>0</v>
      </c>
      <c r="AI290" s="6">
        <v>0</v>
      </c>
      <c r="AJ290" s="38">
        <v>694.88</v>
      </c>
      <c r="AK290" s="23">
        <v>4121.97</v>
      </c>
      <c r="AL290" s="6">
        <v>18.66</v>
      </c>
      <c r="AM290" s="38">
        <v>3476.11</v>
      </c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</row>
    <row r="291" spans="1:98" s="22" customFormat="1" ht="13.5">
      <c r="A291" s="16" t="s">
        <v>13</v>
      </c>
      <c r="B291" s="6">
        <v>2015</v>
      </c>
      <c r="C291" s="40">
        <v>10</v>
      </c>
      <c r="D291" s="5">
        <v>2020</v>
      </c>
      <c r="E291" s="5">
        <v>130</v>
      </c>
      <c r="F291" s="5">
        <v>0</v>
      </c>
      <c r="G291" s="5">
        <v>0</v>
      </c>
      <c r="H291" s="5">
        <v>0</v>
      </c>
      <c r="I291" s="5">
        <v>0</v>
      </c>
      <c r="J291" s="6">
        <v>0</v>
      </c>
      <c r="K291" s="38">
        <v>2150</v>
      </c>
      <c r="L291" s="5">
        <v>300</v>
      </c>
      <c r="M291" s="5">
        <v>162</v>
      </c>
      <c r="N291" s="18">
        <v>280</v>
      </c>
      <c r="O291" s="6">
        <v>522.41</v>
      </c>
      <c r="P291" s="18">
        <v>278.62</v>
      </c>
      <c r="Q291" s="18">
        <v>0</v>
      </c>
      <c r="R291" s="18">
        <v>0</v>
      </c>
      <c r="S291" s="18">
        <v>0</v>
      </c>
      <c r="T291" s="18">
        <v>1416.32</v>
      </c>
      <c r="U291" s="18">
        <v>0</v>
      </c>
      <c r="V291" s="18">
        <v>0</v>
      </c>
      <c r="W291" s="23">
        <v>2959.35</v>
      </c>
      <c r="X291" s="18">
        <v>323</v>
      </c>
      <c r="Y291" s="18">
        <v>0</v>
      </c>
      <c r="Z291" s="18">
        <v>160</v>
      </c>
      <c r="AA291" s="6">
        <v>0</v>
      </c>
      <c r="AB291" s="6">
        <v>0</v>
      </c>
      <c r="AC291" s="6">
        <v>0</v>
      </c>
      <c r="AD291" s="6">
        <v>0</v>
      </c>
      <c r="AE291" s="6">
        <v>300</v>
      </c>
      <c r="AF291" s="6">
        <v>58.05</v>
      </c>
      <c r="AG291" s="6">
        <v>0</v>
      </c>
      <c r="AH291" s="6">
        <v>0</v>
      </c>
      <c r="AI291" s="6">
        <v>0</v>
      </c>
      <c r="AJ291" s="38">
        <v>841.05</v>
      </c>
      <c r="AK291" s="23">
        <v>5051.3</v>
      </c>
      <c r="AL291" s="6">
        <v>50.13</v>
      </c>
      <c r="AM291" s="38">
        <v>4218.17</v>
      </c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</row>
    <row r="292" spans="1:98" s="22" customFormat="1" ht="13.5">
      <c r="A292" s="16" t="s">
        <v>13</v>
      </c>
      <c r="B292" s="6">
        <v>2015</v>
      </c>
      <c r="C292" s="40">
        <v>10</v>
      </c>
      <c r="D292" s="5">
        <v>2020</v>
      </c>
      <c r="E292" s="5">
        <v>140</v>
      </c>
      <c r="F292" s="5">
        <v>0</v>
      </c>
      <c r="G292" s="5">
        <v>0</v>
      </c>
      <c r="H292" s="5">
        <v>0</v>
      </c>
      <c r="I292" s="5">
        <v>0</v>
      </c>
      <c r="J292" s="6">
        <v>0</v>
      </c>
      <c r="K292" s="38">
        <v>2160</v>
      </c>
      <c r="L292" s="5">
        <v>0</v>
      </c>
      <c r="M292" s="5">
        <v>45</v>
      </c>
      <c r="N292" s="18">
        <v>270.67</v>
      </c>
      <c r="O292" s="6">
        <v>435.34</v>
      </c>
      <c r="P292" s="18">
        <v>278.62</v>
      </c>
      <c r="Q292" s="18">
        <v>0</v>
      </c>
      <c r="R292" s="18">
        <v>0</v>
      </c>
      <c r="S292" s="18">
        <v>0</v>
      </c>
      <c r="T292" s="18">
        <v>1427.93</v>
      </c>
      <c r="U292" s="18">
        <v>0</v>
      </c>
      <c r="V292" s="18">
        <v>0</v>
      </c>
      <c r="W292" s="23">
        <v>2457.56</v>
      </c>
      <c r="X292" s="18">
        <v>515.5</v>
      </c>
      <c r="Y292" s="18">
        <v>21.5</v>
      </c>
      <c r="Z292" s="18">
        <v>160</v>
      </c>
      <c r="AA292" s="6">
        <v>0</v>
      </c>
      <c r="AB292" s="6">
        <v>0</v>
      </c>
      <c r="AC292" s="6">
        <v>0</v>
      </c>
      <c r="AD292" s="6">
        <v>212</v>
      </c>
      <c r="AE292" s="6">
        <v>0</v>
      </c>
      <c r="AF292" s="6">
        <v>92.87</v>
      </c>
      <c r="AG292" s="6">
        <v>0</v>
      </c>
      <c r="AH292" s="6">
        <v>0</v>
      </c>
      <c r="AI292" s="6">
        <v>0</v>
      </c>
      <c r="AJ292" s="38">
        <v>1001.87</v>
      </c>
      <c r="AK292" s="23">
        <v>4312.69</v>
      </c>
      <c r="AL292" s="6">
        <v>24.38</v>
      </c>
      <c r="AM292" s="38">
        <v>3591.31</v>
      </c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</row>
    <row r="293" spans="1:98" s="22" customFormat="1" ht="13.5">
      <c r="A293" s="16" t="s">
        <v>13</v>
      </c>
      <c r="B293" s="6">
        <v>2015</v>
      </c>
      <c r="C293" s="40">
        <v>10</v>
      </c>
      <c r="D293" s="5">
        <v>2020</v>
      </c>
      <c r="E293" s="5">
        <v>130</v>
      </c>
      <c r="F293" s="5">
        <v>0</v>
      </c>
      <c r="G293" s="5">
        <v>0</v>
      </c>
      <c r="H293" s="5">
        <v>0</v>
      </c>
      <c r="I293" s="5">
        <v>0</v>
      </c>
      <c r="J293" s="6">
        <v>0</v>
      </c>
      <c r="K293" s="38">
        <f aca="true" t="shared" si="0" ref="K293:K308">SUM(D293:J293)</f>
        <v>2150</v>
      </c>
      <c r="L293" s="5">
        <v>0</v>
      </c>
      <c r="M293" s="5">
        <v>45</v>
      </c>
      <c r="N293" s="18">
        <v>280</v>
      </c>
      <c r="O293" s="6">
        <v>565.95</v>
      </c>
      <c r="P293" s="18">
        <v>278.62</v>
      </c>
      <c r="Q293" s="18">
        <v>0</v>
      </c>
      <c r="R293" s="18">
        <v>0</v>
      </c>
      <c r="S293" s="18">
        <v>0</v>
      </c>
      <c r="T293" s="18">
        <v>1288.62</v>
      </c>
      <c r="U293" s="18">
        <v>0</v>
      </c>
      <c r="V293" s="18">
        <v>0</v>
      </c>
      <c r="W293" s="23">
        <v>2458.19</v>
      </c>
      <c r="X293" s="18">
        <v>210</v>
      </c>
      <c r="Y293" s="18">
        <v>35</v>
      </c>
      <c r="Z293" s="18">
        <v>160</v>
      </c>
      <c r="AA293" s="6">
        <v>0</v>
      </c>
      <c r="AB293" s="6">
        <v>0</v>
      </c>
      <c r="AC293" s="6">
        <v>0</v>
      </c>
      <c r="AD293" s="6">
        <v>0</v>
      </c>
      <c r="AE293" s="6">
        <v>0</v>
      </c>
      <c r="AF293" s="6">
        <v>0</v>
      </c>
      <c r="AG293" s="6">
        <v>0</v>
      </c>
      <c r="AH293" s="6">
        <v>0</v>
      </c>
      <c r="AI293" s="6">
        <v>0</v>
      </c>
      <c r="AJ293" s="38">
        <v>405</v>
      </c>
      <c r="AK293" s="23">
        <v>4608.19</v>
      </c>
      <c r="AL293" s="6">
        <v>33.25</v>
      </c>
      <c r="AM293" s="38">
        <v>4169.94</v>
      </c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</row>
    <row r="294" spans="1:98" s="22" customFormat="1" ht="13.5">
      <c r="A294" s="16" t="s">
        <v>13</v>
      </c>
      <c r="B294" s="6">
        <v>2015</v>
      </c>
      <c r="C294" s="40">
        <v>10</v>
      </c>
      <c r="D294" s="5">
        <v>2020</v>
      </c>
      <c r="E294" s="5">
        <v>240</v>
      </c>
      <c r="F294" s="5">
        <v>0</v>
      </c>
      <c r="G294" s="5">
        <v>0</v>
      </c>
      <c r="H294" s="5">
        <v>0</v>
      </c>
      <c r="I294" s="5">
        <v>0</v>
      </c>
      <c r="J294" s="6">
        <v>0</v>
      </c>
      <c r="K294" s="38">
        <f t="shared" si="0"/>
        <v>2260</v>
      </c>
      <c r="L294" s="5">
        <v>300</v>
      </c>
      <c r="M294" s="5">
        <v>162</v>
      </c>
      <c r="N294" s="18">
        <v>280</v>
      </c>
      <c r="O294" s="6">
        <v>609.48</v>
      </c>
      <c r="P294" s="18">
        <v>644.31</v>
      </c>
      <c r="Q294" s="18">
        <v>700</v>
      </c>
      <c r="R294" s="18">
        <v>0</v>
      </c>
      <c r="S294" s="18">
        <v>0</v>
      </c>
      <c r="T294" s="18">
        <v>835.86</v>
      </c>
      <c r="U294" s="18">
        <v>0</v>
      </c>
      <c r="V294" s="18">
        <v>0</v>
      </c>
      <c r="W294" s="23">
        <f aca="true" t="shared" si="1" ref="W294:W325">SUM(L294:V294)</f>
        <v>3531.65</v>
      </c>
      <c r="X294" s="18">
        <v>147.5</v>
      </c>
      <c r="Y294" s="18">
        <v>7</v>
      </c>
      <c r="Z294" s="18">
        <v>0</v>
      </c>
      <c r="AA294" s="6">
        <v>0</v>
      </c>
      <c r="AB294" s="6">
        <v>0</v>
      </c>
      <c r="AC294" s="6">
        <v>0</v>
      </c>
      <c r="AD294" s="6">
        <v>0</v>
      </c>
      <c r="AE294" s="6">
        <v>300</v>
      </c>
      <c r="AF294" s="6">
        <v>0</v>
      </c>
      <c r="AG294" s="6">
        <v>0</v>
      </c>
      <c r="AH294" s="6">
        <v>0</v>
      </c>
      <c r="AI294" s="6">
        <v>0</v>
      </c>
      <c r="AJ294" s="38">
        <v>454.5</v>
      </c>
      <c r="AK294" s="23">
        <v>5791.65</v>
      </c>
      <c r="AL294" s="6">
        <v>124.17</v>
      </c>
      <c r="AM294" s="38">
        <v>5212.98</v>
      </c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</row>
    <row r="295" spans="1:98" s="22" customFormat="1" ht="13.5">
      <c r="A295" s="16" t="s">
        <v>13</v>
      </c>
      <c r="B295" s="6">
        <v>2015</v>
      </c>
      <c r="C295" s="40">
        <v>10</v>
      </c>
      <c r="D295" s="5">
        <v>2020</v>
      </c>
      <c r="E295" s="5">
        <v>130</v>
      </c>
      <c r="F295" s="5">
        <v>0</v>
      </c>
      <c r="G295" s="5">
        <v>0</v>
      </c>
      <c r="H295" s="5">
        <v>0</v>
      </c>
      <c r="I295" s="5">
        <v>0</v>
      </c>
      <c r="J295" s="6">
        <v>0</v>
      </c>
      <c r="K295" s="38">
        <f t="shared" si="0"/>
        <v>2150</v>
      </c>
      <c r="L295" s="5">
        <v>0</v>
      </c>
      <c r="M295" s="5">
        <v>45</v>
      </c>
      <c r="N295" s="18">
        <v>280</v>
      </c>
      <c r="O295" s="6">
        <v>565.95</v>
      </c>
      <c r="P295" s="18">
        <v>278.62</v>
      </c>
      <c r="Q295" s="18">
        <v>0</v>
      </c>
      <c r="R295" s="18">
        <v>0</v>
      </c>
      <c r="S295" s="18">
        <v>0</v>
      </c>
      <c r="T295" s="18">
        <v>1427.93</v>
      </c>
      <c r="U295" s="18">
        <v>0</v>
      </c>
      <c r="V295" s="18">
        <v>0</v>
      </c>
      <c r="W295" s="23">
        <f t="shared" si="1"/>
        <v>2597.5</v>
      </c>
      <c r="X295" s="18">
        <v>130</v>
      </c>
      <c r="Y295" s="18">
        <v>0</v>
      </c>
      <c r="Z295" s="18">
        <v>160</v>
      </c>
      <c r="AA295" s="6">
        <v>0</v>
      </c>
      <c r="AB295" s="6">
        <v>0</v>
      </c>
      <c r="AC295" s="6">
        <v>0</v>
      </c>
      <c r="AD295" s="6">
        <v>0</v>
      </c>
      <c r="AE295" s="6">
        <v>0</v>
      </c>
      <c r="AF295" s="6">
        <v>0</v>
      </c>
      <c r="AG295" s="6">
        <v>0</v>
      </c>
      <c r="AH295" s="6">
        <v>0</v>
      </c>
      <c r="AI295" s="6">
        <v>0</v>
      </c>
      <c r="AJ295" s="38">
        <v>290</v>
      </c>
      <c r="AK295" s="23">
        <v>4747.5</v>
      </c>
      <c r="AL295" s="6">
        <v>37.43</v>
      </c>
      <c r="AM295" s="38">
        <v>4420.07</v>
      </c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</row>
    <row r="296" spans="1:98" s="22" customFormat="1" ht="13.5">
      <c r="A296" s="16" t="s">
        <v>13</v>
      </c>
      <c r="B296" s="6">
        <v>2015</v>
      </c>
      <c r="C296" s="40">
        <v>10</v>
      </c>
      <c r="D296" s="5">
        <v>2020</v>
      </c>
      <c r="E296" s="5">
        <v>150</v>
      </c>
      <c r="F296" s="5">
        <v>0</v>
      </c>
      <c r="G296" s="5">
        <v>0</v>
      </c>
      <c r="H296" s="5">
        <v>0</v>
      </c>
      <c r="I296" s="5">
        <v>0</v>
      </c>
      <c r="J296" s="6">
        <v>0</v>
      </c>
      <c r="K296" s="38">
        <f t="shared" si="0"/>
        <v>2170</v>
      </c>
      <c r="L296" s="5">
        <v>0</v>
      </c>
      <c r="M296" s="5">
        <v>45</v>
      </c>
      <c r="N296" s="18">
        <v>280</v>
      </c>
      <c r="O296" s="6">
        <v>522.41</v>
      </c>
      <c r="P296" s="18">
        <v>278.62</v>
      </c>
      <c r="Q296" s="18">
        <v>0</v>
      </c>
      <c r="R296" s="18">
        <v>0</v>
      </c>
      <c r="S296" s="18">
        <v>0</v>
      </c>
      <c r="T296" s="18">
        <v>1265.4</v>
      </c>
      <c r="U296" s="18">
        <v>0</v>
      </c>
      <c r="V296" s="18">
        <v>0</v>
      </c>
      <c r="W296" s="23">
        <f t="shared" si="1"/>
        <v>2391.4300000000003</v>
      </c>
      <c r="X296" s="18">
        <v>339</v>
      </c>
      <c r="Y296" s="18">
        <v>36.1</v>
      </c>
      <c r="Z296" s="18">
        <v>160</v>
      </c>
      <c r="AA296" s="6">
        <v>0</v>
      </c>
      <c r="AB296" s="6">
        <v>0</v>
      </c>
      <c r="AC296" s="6">
        <v>0</v>
      </c>
      <c r="AD296" s="6">
        <v>106</v>
      </c>
      <c r="AE296" s="6">
        <v>0</v>
      </c>
      <c r="AF296" s="6">
        <v>0</v>
      </c>
      <c r="AG296" s="6">
        <v>0</v>
      </c>
      <c r="AH296" s="6">
        <v>0</v>
      </c>
      <c r="AI296" s="6">
        <v>0</v>
      </c>
      <c r="AJ296" s="38">
        <v>641.1</v>
      </c>
      <c r="AK296" s="23">
        <v>4455.43</v>
      </c>
      <c r="AL296" s="6">
        <v>28.66</v>
      </c>
      <c r="AM296" s="38">
        <v>3891.67</v>
      </c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</row>
    <row r="297" spans="1:98" s="22" customFormat="1" ht="13.5">
      <c r="A297" s="16" t="s">
        <v>17</v>
      </c>
      <c r="B297" s="6">
        <v>2015</v>
      </c>
      <c r="C297" s="40">
        <v>10</v>
      </c>
      <c r="D297" s="5">
        <v>2020</v>
      </c>
      <c r="E297" s="5">
        <v>380</v>
      </c>
      <c r="F297" s="5">
        <v>160</v>
      </c>
      <c r="G297" s="5">
        <v>0</v>
      </c>
      <c r="H297" s="5">
        <v>0</v>
      </c>
      <c r="I297" s="5">
        <v>0</v>
      </c>
      <c r="J297" s="6">
        <v>0</v>
      </c>
      <c r="K297" s="38">
        <f t="shared" si="0"/>
        <v>2560</v>
      </c>
      <c r="L297" s="5">
        <v>300</v>
      </c>
      <c r="M297" s="5">
        <v>45</v>
      </c>
      <c r="N297" s="18">
        <v>280</v>
      </c>
      <c r="O297" s="6">
        <v>592.07</v>
      </c>
      <c r="P297" s="18">
        <v>644.31</v>
      </c>
      <c r="Q297" s="18">
        <v>0</v>
      </c>
      <c r="R297" s="18">
        <v>0</v>
      </c>
      <c r="S297" s="18">
        <v>0</v>
      </c>
      <c r="T297" s="18">
        <v>1195.75</v>
      </c>
      <c r="U297" s="18">
        <v>0</v>
      </c>
      <c r="V297" s="18">
        <v>0</v>
      </c>
      <c r="W297" s="23">
        <f t="shared" si="1"/>
        <v>3057.13</v>
      </c>
      <c r="X297" s="18">
        <v>274.5</v>
      </c>
      <c r="Y297" s="18">
        <v>0</v>
      </c>
      <c r="Z297" s="18">
        <v>160</v>
      </c>
      <c r="AA297" s="6">
        <v>0</v>
      </c>
      <c r="AB297" s="6">
        <v>0</v>
      </c>
      <c r="AC297" s="6">
        <v>0</v>
      </c>
      <c r="AD297" s="6">
        <v>0</v>
      </c>
      <c r="AE297" s="6">
        <v>300</v>
      </c>
      <c r="AF297" s="6">
        <v>4.64</v>
      </c>
      <c r="AG297" s="6">
        <v>0</v>
      </c>
      <c r="AH297" s="6">
        <v>0</v>
      </c>
      <c r="AI297" s="6">
        <v>0</v>
      </c>
      <c r="AJ297" s="38">
        <f aca="true" t="shared" si="2" ref="AJ297:AJ328">SUM(X297:AI297)</f>
        <v>739.14</v>
      </c>
      <c r="AK297" s="23">
        <v>5612.49</v>
      </c>
      <c r="AL297" s="6">
        <v>106.25</v>
      </c>
      <c r="AM297" s="38">
        <v>4771.74</v>
      </c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</row>
    <row r="298" spans="1:98" s="22" customFormat="1" ht="13.5">
      <c r="A298" s="16" t="s">
        <v>13</v>
      </c>
      <c r="B298" s="6">
        <v>2015</v>
      </c>
      <c r="C298" s="40">
        <v>10</v>
      </c>
      <c r="D298" s="5">
        <v>2020</v>
      </c>
      <c r="E298" s="5">
        <v>120</v>
      </c>
      <c r="F298" s="5">
        <v>0</v>
      </c>
      <c r="G298" s="5">
        <v>0</v>
      </c>
      <c r="H298" s="5">
        <v>0</v>
      </c>
      <c r="I298" s="5">
        <v>0</v>
      </c>
      <c r="J298" s="6">
        <v>0</v>
      </c>
      <c r="K298" s="38">
        <f t="shared" si="0"/>
        <v>2140</v>
      </c>
      <c r="L298" s="5">
        <v>0</v>
      </c>
      <c r="M298" s="5">
        <v>45</v>
      </c>
      <c r="N298" s="18">
        <v>280</v>
      </c>
      <c r="O298" s="6">
        <v>565.95</v>
      </c>
      <c r="P298" s="18">
        <v>278.62</v>
      </c>
      <c r="Q298" s="18">
        <v>0</v>
      </c>
      <c r="R298" s="18">
        <v>0</v>
      </c>
      <c r="S298" s="18">
        <v>0</v>
      </c>
      <c r="T298" s="18">
        <v>1427.93</v>
      </c>
      <c r="U298" s="18">
        <v>0</v>
      </c>
      <c r="V298" s="18">
        <v>0</v>
      </c>
      <c r="W298" s="23">
        <f t="shared" si="1"/>
        <v>2597.5</v>
      </c>
      <c r="X298" s="18">
        <v>386</v>
      </c>
      <c r="Y298" s="18">
        <v>132.7</v>
      </c>
      <c r="Z298" s="18">
        <v>160</v>
      </c>
      <c r="AA298" s="6">
        <v>0</v>
      </c>
      <c r="AB298" s="6">
        <v>0</v>
      </c>
      <c r="AC298" s="6">
        <v>0</v>
      </c>
      <c r="AD298" s="6">
        <v>0</v>
      </c>
      <c r="AE298" s="6">
        <v>0</v>
      </c>
      <c r="AF298" s="6">
        <v>0</v>
      </c>
      <c r="AG298" s="6">
        <v>0</v>
      </c>
      <c r="AH298" s="6">
        <v>0</v>
      </c>
      <c r="AI298" s="6">
        <v>0</v>
      </c>
      <c r="AJ298" s="38">
        <f t="shared" si="2"/>
        <v>678.7</v>
      </c>
      <c r="AK298" s="23">
        <v>4737.5</v>
      </c>
      <c r="AL298" s="6">
        <v>37.13</v>
      </c>
      <c r="AM298" s="38">
        <v>4021.67</v>
      </c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</row>
    <row r="299" spans="1:98" s="22" customFormat="1" ht="13.5">
      <c r="A299" s="16" t="s">
        <v>13</v>
      </c>
      <c r="B299" s="6">
        <v>2015</v>
      </c>
      <c r="C299" s="40">
        <v>10</v>
      </c>
      <c r="D299" s="5">
        <v>2020</v>
      </c>
      <c r="E299" s="5">
        <v>130</v>
      </c>
      <c r="F299" s="5">
        <v>0</v>
      </c>
      <c r="G299" s="5">
        <v>0</v>
      </c>
      <c r="H299" s="5">
        <v>0</v>
      </c>
      <c r="I299" s="5">
        <v>0</v>
      </c>
      <c r="J299" s="6">
        <v>0</v>
      </c>
      <c r="K299" s="38">
        <f t="shared" si="0"/>
        <v>2150</v>
      </c>
      <c r="L299" s="5">
        <v>0</v>
      </c>
      <c r="M299" s="5">
        <v>45</v>
      </c>
      <c r="N299" s="18">
        <v>280</v>
      </c>
      <c r="O299" s="6">
        <v>565.95</v>
      </c>
      <c r="P299" s="18">
        <v>278.62</v>
      </c>
      <c r="Q299" s="18">
        <v>0</v>
      </c>
      <c r="R299" s="18">
        <v>0</v>
      </c>
      <c r="S299" s="18">
        <v>0</v>
      </c>
      <c r="T299" s="18">
        <v>1427.93</v>
      </c>
      <c r="U299" s="18">
        <v>0</v>
      </c>
      <c r="V299" s="18">
        <v>0</v>
      </c>
      <c r="W299" s="23">
        <f t="shared" si="1"/>
        <v>2597.5</v>
      </c>
      <c r="X299" s="18">
        <v>319</v>
      </c>
      <c r="Y299" s="18">
        <v>0</v>
      </c>
      <c r="Z299" s="18">
        <v>160</v>
      </c>
      <c r="AA299" s="6">
        <v>0</v>
      </c>
      <c r="AB299" s="6">
        <v>0</v>
      </c>
      <c r="AC299" s="6">
        <v>0</v>
      </c>
      <c r="AD299" s="6">
        <v>0</v>
      </c>
      <c r="AE299" s="6">
        <v>0</v>
      </c>
      <c r="AF299" s="6">
        <v>0</v>
      </c>
      <c r="AG299" s="6">
        <v>0</v>
      </c>
      <c r="AH299" s="6">
        <v>0</v>
      </c>
      <c r="AI299" s="6">
        <v>0</v>
      </c>
      <c r="AJ299" s="38">
        <f t="shared" si="2"/>
        <v>479</v>
      </c>
      <c r="AK299" s="23">
        <v>4747.5</v>
      </c>
      <c r="AL299" s="6">
        <v>37.43</v>
      </c>
      <c r="AM299" s="38">
        <v>4231.07</v>
      </c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</row>
    <row r="300" spans="1:98" s="22" customFormat="1" ht="13.5">
      <c r="A300" s="16" t="s">
        <v>13</v>
      </c>
      <c r="B300" s="6">
        <v>2015</v>
      </c>
      <c r="C300" s="40">
        <v>10</v>
      </c>
      <c r="D300" s="5">
        <v>2020</v>
      </c>
      <c r="E300" s="5">
        <v>338</v>
      </c>
      <c r="F300" s="5">
        <v>50</v>
      </c>
      <c r="G300" s="5">
        <v>0</v>
      </c>
      <c r="H300" s="5">
        <v>0</v>
      </c>
      <c r="I300" s="5">
        <v>0</v>
      </c>
      <c r="J300" s="6">
        <v>0</v>
      </c>
      <c r="K300" s="38">
        <f t="shared" si="0"/>
        <v>2408</v>
      </c>
      <c r="L300" s="5">
        <v>300</v>
      </c>
      <c r="M300" s="5">
        <v>45</v>
      </c>
      <c r="N300" s="18">
        <v>270.67</v>
      </c>
      <c r="O300" s="6">
        <v>565.95</v>
      </c>
      <c r="P300" s="18">
        <v>644.31</v>
      </c>
      <c r="Q300" s="18">
        <v>0</v>
      </c>
      <c r="R300" s="18">
        <v>0</v>
      </c>
      <c r="S300" s="18">
        <v>0</v>
      </c>
      <c r="T300" s="18">
        <v>801.03</v>
      </c>
      <c r="U300" s="18">
        <v>0</v>
      </c>
      <c r="V300" s="18">
        <v>0</v>
      </c>
      <c r="W300" s="23">
        <f t="shared" si="1"/>
        <v>2626.96</v>
      </c>
      <c r="X300" s="18">
        <v>131</v>
      </c>
      <c r="Y300" s="18">
        <v>0</v>
      </c>
      <c r="Z300" s="18">
        <v>0</v>
      </c>
      <c r="AA300" s="6">
        <v>0</v>
      </c>
      <c r="AB300" s="6">
        <v>0</v>
      </c>
      <c r="AC300" s="6">
        <v>18.57</v>
      </c>
      <c r="AD300" s="6">
        <v>0</v>
      </c>
      <c r="AE300" s="6">
        <v>300</v>
      </c>
      <c r="AF300" s="6">
        <v>0</v>
      </c>
      <c r="AG300" s="6">
        <v>0</v>
      </c>
      <c r="AH300" s="6">
        <v>0</v>
      </c>
      <c r="AI300" s="6">
        <v>0</v>
      </c>
      <c r="AJ300" s="38">
        <f t="shared" si="2"/>
        <v>449.57</v>
      </c>
      <c r="AK300" s="23">
        <v>5016.39</v>
      </c>
      <c r="AL300" s="6">
        <v>46.64</v>
      </c>
      <c r="AM300" s="38">
        <v>4538.75</v>
      </c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</row>
    <row r="301" spans="1:98" s="22" customFormat="1" ht="13.5">
      <c r="A301" s="16" t="s">
        <v>13</v>
      </c>
      <c r="B301" s="6">
        <v>2015</v>
      </c>
      <c r="C301" s="40">
        <v>10</v>
      </c>
      <c r="D301" s="5">
        <v>2020</v>
      </c>
      <c r="E301" s="5">
        <v>130</v>
      </c>
      <c r="F301" s="5">
        <v>0</v>
      </c>
      <c r="G301" s="5">
        <v>0</v>
      </c>
      <c r="H301" s="5">
        <v>0</v>
      </c>
      <c r="I301" s="5">
        <v>0</v>
      </c>
      <c r="J301" s="6">
        <v>0</v>
      </c>
      <c r="K301" s="38">
        <f t="shared" si="0"/>
        <v>2150</v>
      </c>
      <c r="L301" s="5">
        <v>300</v>
      </c>
      <c r="M301" s="5">
        <v>162</v>
      </c>
      <c r="N301" s="18">
        <v>280</v>
      </c>
      <c r="O301" s="6">
        <v>522.41</v>
      </c>
      <c r="P301" s="18">
        <v>278.62</v>
      </c>
      <c r="Q301" s="18">
        <v>0</v>
      </c>
      <c r="R301" s="18">
        <v>0</v>
      </c>
      <c r="S301" s="18">
        <v>0</v>
      </c>
      <c r="T301" s="18">
        <v>1416.32</v>
      </c>
      <c r="U301" s="18">
        <v>0</v>
      </c>
      <c r="V301" s="18">
        <v>0</v>
      </c>
      <c r="W301" s="23">
        <f t="shared" si="1"/>
        <v>2959.3499999999995</v>
      </c>
      <c r="X301" s="18">
        <v>323</v>
      </c>
      <c r="Y301" s="18">
        <v>0</v>
      </c>
      <c r="Z301" s="18">
        <v>160</v>
      </c>
      <c r="AA301" s="6">
        <v>0</v>
      </c>
      <c r="AB301" s="6">
        <v>0</v>
      </c>
      <c r="AC301" s="6">
        <v>0</v>
      </c>
      <c r="AD301" s="6">
        <v>0</v>
      </c>
      <c r="AE301" s="6">
        <v>300</v>
      </c>
      <c r="AF301" s="6">
        <v>58.05</v>
      </c>
      <c r="AG301" s="6">
        <v>0</v>
      </c>
      <c r="AH301" s="6">
        <v>0</v>
      </c>
      <c r="AI301" s="6">
        <v>0</v>
      </c>
      <c r="AJ301" s="38">
        <f t="shared" si="2"/>
        <v>841.05</v>
      </c>
      <c r="AK301" s="23">
        <v>5051.3</v>
      </c>
      <c r="AL301" s="6">
        <v>50.13</v>
      </c>
      <c r="AM301" s="38">
        <v>4218.17</v>
      </c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</row>
    <row r="302" spans="1:98" s="22" customFormat="1" ht="13.5">
      <c r="A302" s="16" t="s">
        <v>13</v>
      </c>
      <c r="B302" s="6">
        <v>2015</v>
      </c>
      <c r="C302" s="40">
        <v>10</v>
      </c>
      <c r="D302" s="5">
        <v>2020</v>
      </c>
      <c r="E302" s="5">
        <v>150</v>
      </c>
      <c r="F302" s="5">
        <v>0</v>
      </c>
      <c r="G302" s="5">
        <v>0</v>
      </c>
      <c r="H302" s="5">
        <v>0</v>
      </c>
      <c r="I302" s="5">
        <v>0</v>
      </c>
      <c r="J302" s="6">
        <v>0</v>
      </c>
      <c r="K302" s="38">
        <f t="shared" si="0"/>
        <v>2170</v>
      </c>
      <c r="L302" s="5">
        <v>0</v>
      </c>
      <c r="M302" s="5">
        <v>36</v>
      </c>
      <c r="N302" s="18">
        <v>280</v>
      </c>
      <c r="O302" s="6">
        <v>565.95</v>
      </c>
      <c r="P302" s="18">
        <v>278.62</v>
      </c>
      <c r="Q302" s="18">
        <v>0</v>
      </c>
      <c r="R302" s="18">
        <v>0</v>
      </c>
      <c r="S302" s="18">
        <v>0</v>
      </c>
      <c r="T302" s="18">
        <v>859.08</v>
      </c>
      <c r="U302" s="18">
        <v>0</v>
      </c>
      <c r="V302" s="18">
        <v>0</v>
      </c>
      <c r="W302" s="23">
        <f t="shared" si="1"/>
        <v>2019.65</v>
      </c>
      <c r="X302" s="18">
        <v>306</v>
      </c>
      <c r="Y302" s="18">
        <v>161.2</v>
      </c>
      <c r="Z302" s="18">
        <v>160</v>
      </c>
      <c r="AA302" s="6">
        <v>0</v>
      </c>
      <c r="AB302" s="6">
        <v>0</v>
      </c>
      <c r="AC302" s="6">
        <v>0</v>
      </c>
      <c r="AD302" s="6">
        <v>0</v>
      </c>
      <c r="AE302" s="6">
        <v>0</v>
      </c>
      <c r="AF302" s="6">
        <v>67.68</v>
      </c>
      <c r="AG302" s="6">
        <v>0</v>
      </c>
      <c r="AH302" s="6">
        <v>0</v>
      </c>
      <c r="AI302" s="6">
        <v>0</v>
      </c>
      <c r="AJ302" s="38">
        <f t="shared" si="2"/>
        <v>694.8800000000001</v>
      </c>
      <c r="AK302" s="23">
        <v>4121.97</v>
      </c>
      <c r="AL302" s="6">
        <v>18.66</v>
      </c>
      <c r="AM302" s="38">
        <v>3476.11</v>
      </c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</row>
    <row r="303" spans="1:98" s="22" customFormat="1" ht="13.5">
      <c r="A303" s="16" t="s">
        <v>13</v>
      </c>
      <c r="B303" s="6">
        <v>2015</v>
      </c>
      <c r="C303" s="40">
        <v>10</v>
      </c>
      <c r="D303" s="5">
        <v>2020</v>
      </c>
      <c r="E303" s="5">
        <v>120</v>
      </c>
      <c r="F303" s="5">
        <v>0</v>
      </c>
      <c r="G303" s="5">
        <v>0</v>
      </c>
      <c r="H303" s="5">
        <v>0</v>
      </c>
      <c r="I303" s="5">
        <v>0</v>
      </c>
      <c r="J303" s="6">
        <v>0</v>
      </c>
      <c r="K303" s="38">
        <f t="shared" si="0"/>
        <v>2140</v>
      </c>
      <c r="L303" s="5">
        <v>0</v>
      </c>
      <c r="M303" s="5">
        <v>162</v>
      </c>
      <c r="N303" s="18">
        <v>280</v>
      </c>
      <c r="O303" s="6">
        <v>565.95</v>
      </c>
      <c r="P303" s="18">
        <v>278.62</v>
      </c>
      <c r="Q303" s="18">
        <v>0</v>
      </c>
      <c r="R303" s="18">
        <v>0</v>
      </c>
      <c r="S303" s="18">
        <v>0</v>
      </c>
      <c r="T303" s="18">
        <v>1416.32</v>
      </c>
      <c r="U303" s="18">
        <v>0</v>
      </c>
      <c r="V303" s="18">
        <v>0</v>
      </c>
      <c r="W303" s="23">
        <f t="shared" si="1"/>
        <v>2702.8900000000003</v>
      </c>
      <c r="X303" s="18">
        <v>164</v>
      </c>
      <c r="Y303" s="18">
        <v>1</v>
      </c>
      <c r="Z303" s="18">
        <v>0</v>
      </c>
      <c r="AA303" s="6">
        <v>0</v>
      </c>
      <c r="AB303" s="6">
        <v>0</v>
      </c>
      <c r="AC303" s="6">
        <v>0</v>
      </c>
      <c r="AD303" s="6">
        <v>0</v>
      </c>
      <c r="AE303" s="6">
        <v>0</v>
      </c>
      <c r="AF303" s="6">
        <v>4.99</v>
      </c>
      <c r="AG303" s="6">
        <v>0</v>
      </c>
      <c r="AH303" s="6">
        <v>0</v>
      </c>
      <c r="AI303" s="6">
        <v>0</v>
      </c>
      <c r="AJ303" s="38">
        <f t="shared" si="2"/>
        <v>169.99</v>
      </c>
      <c r="AK303" s="23">
        <v>4837.9</v>
      </c>
      <c r="AL303" s="6">
        <v>40.14</v>
      </c>
      <c r="AM303" s="38">
        <v>4632.76</v>
      </c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</row>
    <row r="304" spans="1:98" s="22" customFormat="1" ht="13.5">
      <c r="A304" s="16" t="s">
        <v>13</v>
      </c>
      <c r="B304" s="6">
        <v>2015</v>
      </c>
      <c r="C304" s="40">
        <v>10</v>
      </c>
      <c r="D304" s="5">
        <v>2020</v>
      </c>
      <c r="E304" s="5">
        <v>300</v>
      </c>
      <c r="F304" s="5">
        <v>50</v>
      </c>
      <c r="G304" s="5">
        <v>0</v>
      </c>
      <c r="H304" s="5">
        <v>0</v>
      </c>
      <c r="I304" s="5">
        <v>0</v>
      </c>
      <c r="J304" s="6">
        <v>0</v>
      </c>
      <c r="K304" s="38">
        <f t="shared" si="0"/>
        <v>2370</v>
      </c>
      <c r="L304" s="5">
        <v>300</v>
      </c>
      <c r="M304" s="5">
        <v>45</v>
      </c>
      <c r="N304" s="18">
        <v>270.67</v>
      </c>
      <c r="O304" s="6">
        <v>522.41</v>
      </c>
      <c r="P304" s="18">
        <v>644.31</v>
      </c>
      <c r="Q304" s="18">
        <v>700</v>
      </c>
      <c r="R304" s="18">
        <v>0</v>
      </c>
      <c r="S304" s="18">
        <v>0</v>
      </c>
      <c r="T304" s="18">
        <v>615.29</v>
      </c>
      <c r="U304" s="18">
        <v>0</v>
      </c>
      <c r="V304" s="18">
        <v>0</v>
      </c>
      <c r="W304" s="23">
        <f t="shared" si="1"/>
        <v>3097.68</v>
      </c>
      <c r="X304" s="18">
        <v>133</v>
      </c>
      <c r="Y304" s="18">
        <v>0</v>
      </c>
      <c r="Z304" s="18">
        <v>160</v>
      </c>
      <c r="AA304" s="6">
        <v>0</v>
      </c>
      <c r="AB304" s="6">
        <v>0</v>
      </c>
      <c r="AC304" s="6">
        <v>18.57</v>
      </c>
      <c r="AD304" s="6">
        <v>116</v>
      </c>
      <c r="AE304" s="6">
        <v>300</v>
      </c>
      <c r="AF304" s="6">
        <v>8.13</v>
      </c>
      <c r="AG304" s="6">
        <v>0</v>
      </c>
      <c r="AH304" s="6">
        <v>0</v>
      </c>
      <c r="AI304" s="6">
        <v>0</v>
      </c>
      <c r="AJ304" s="38">
        <f t="shared" si="2"/>
        <v>735.6999999999999</v>
      </c>
      <c r="AK304" s="23">
        <v>5324.98</v>
      </c>
      <c r="AL304" s="6">
        <v>77.5</v>
      </c>
      <c r="AM304" s="38">
        <v>4654.48</v>
      </c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</row>
    <row r="305" spans="1:98" s="22" customFormat="1" ht="13.5">
      <c r="A305" s="16" t="s">
        <v>13</v>
      </c>
      <c r="B305" s="6">
        <v>2015</v>
      </c>
      <c r="C305" s="40">
        <v>10</v>
      </c>
      <c r="D305" s="5">
        <v>2020</v>
      </c>
      <c r="E305" s="5">
        <v>130</v>
      </c>
      <c r="F305" s="5">
        <v>0</v>
      </c>
      <c r="G305" s="5">
        <v>0</v>
      </c>
      <c r="H305" s="5">
        <v>0</v>
      </c>
      <c r="I305" s="5">
        <v>0</v>
      </c>
      <c r="J305" s="6">
        <v>0</v>
      </c>
      <c r="K305" s="38">
        <f t="shared" si="0"/>
        <v>2150</v>
      </c>
      <c r="L305" s="5">
        <v>0</v>
      </c>
      <c r="M305" s="5">
        <v>18</v>
      </c>
      <c r="N305" s="18">
        <v>280</v>
      </c>
      <c r="O305" s="6">
        <v>478.88</v>
      </c>
      <c r="P305" s="18">
        <v>278.62</v>
      </c>
      <c r="Q305" s="18">
        <v>0</v>
      </c>
      <c r="R305" s="18">
        <v>0</v>
      </c>
      <c r="S305" s="18">
        <v>0</v>
      </c>
      <c r="T305" s="18">
        <v>1044.83</v>
      </c>
      <c r="U305" s="18">
        <v>0</v>
      </c>
      <c r="V305" s="18">
        <v>0</v>
      </c>
      <c r="W305" s="23">
        <f t="shared" si="1"/>
        <v>2100.33</v>
      </c>
      <c r="X305" s="18">
        <v>317</v>
      </c>
      <c r="Y305" s="18">
        <v>0</v>
      </c>
      <c r="Z305" s="18">
        <v>160</v>
      </c>
      <c r="AA305" s="6">
        <v>0</v>
      </c>
      <c r="AB305" s="6">
        <v>0</v>
      </c>
      <c r="AC305" s="6">
        <v>0</v>
      </c>
      <c r="AD305" s="6"/>
      <c r="AE305" s="6">
        <v>0</v>
      </c>
      <c r="AF305" s="6">
        <v>0</v>
      </c>
      <c r="AG305" s="6">
        <v>0</v>
      </c>
      <c r="AH305" s="6">
        <v>0</v>
      </c>
      <c r="AI305" s="6">
        <v>0</v>
      </c>
      <c r="AJ305" s="38">
        <f t="shared" si="2"/>
        <v>477</v>
      </c>
      <c r="AK305" s="23">
        <v>4250.33</v>
      </c>
      <c r="AL305" s="6">
        <v>22.51</v>
      </c>
      <c r="AM305" s="38">
        <v>3750.82</v>
      </c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</row>
    <row r="306" spans="1:98" s="22" customFormat="1" ht="13.5">
      <c r="A306" s="16" t="s">
        <v>13</v>
      </c>
      <c r="B306" s="6">
        <v>2015</v>
      </c>
      <c r="C306" s="40">
        <v>10</v>
      </c>
      <c r="D306" s="5">
        <v>2020</v>
      </c>
      <c r="E306" s="5">
        <v>150</v>
      </c>
      <c r="F306" s="5">
        <v>0</v>
      </c>
      <c r="G306" s="5">
        <v>0</v>
      </c>
      <c r="H306" s="5">
        <v>0</v>
      </c>
      <c r="I306" s="5">
        <v>0</v>
      </c>
      <c r="J306" s="6">
        <v>0</v>
      </c>
      <c r="K306" s="38">
        <f t="shared" si="0"/>
        <v>2170</v>
      </c>
      <c r="L306" s="5">
        <v>0</v>
      </c>
      <c r="M306" s="5">
        <v>45</v>
      </c>
      <c r="N306" s="18">
        <v>280</v>
      </c>
      <c r="O306" s="6">
        <v>565.95</v>
      </c>
      <c r="P306" s="18">
        <v>278.62</v>
      </c>
      <c r="Q306" s="18">
        <v>0</v>
      </c>
      <c r="R306" s="18">
        <v>0</v>
      </c>
      <c r="S306" s="18">
        <v>0</v>
      </c>
      <c r="T306" s="18">
        <v>1427.93</v>
      </c>
      <c r="U306" s="18">
        <v>0</v>
      </c>
      <c r="V306" s="18">
        <v>0</v>
      </c>
      <c r="W306" s="23">
        <f t="shared" si="1"/>
        <v>2597.5</v>
      </c>
      <c r="X306" s="18">
        <v>403</v>
      </c>
      <c r="Y306" s="18">
        <v>0</v>
      </c>
      <c r="Z306" s="18">
        <v>160</v>
      </c>
      <c r="AA306" s="6">
        <v>0</v>
      </c>
      <c r="AB306" s="6">
        <v>0</v>
      </c>
      <c r="AC306" s="6">
        <v>0</v>
      </c>
      <c r="AD306" s="6">
        <v>0</v>
      </c>
      <c r="AE306" s="6">
        <v>0</v>
      </c>
      <c r="AF306" s="6">
        <v>0</v>
      </c>
      <c r="AG306" s="6">
        <v>0</v>
      </c>
      <c r="AH306" s="6">
        <v>0</v>
      </c>
      <c r="AI306" s="6">
        <v>0</v>
      </c>
      <c r="AJ306" s="38">
        <f t="shared" si="2"/>
        <v>563</v>
      </c>
      <c r="AK306" s="23">
        <v>4767.5</v>
      </c>
      <c r="AL306" s="6">
        <v>38.03</v>
      </c>
      <c r="AM306" s="38">
        <v>4166.47</v>
      </c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</row>
    <row r="307" spans="1:98" s="22" customFormat="1" ht="13.5">
      <c r="A307" s="16" t="s">
        <v>13</v>
      </c>
      <c r="B307" s="6">
        <v>2015</v>
      </c>
      <c r="C307" s="40">
        <v>10</v>
      </c>
      <c r="D307" s="5">
        <v>2020</v>
      </c>
      <c r="E307" s="5">
        <v>130</v>
      </c>
      <c r="F307" s="5">
        <v>0</v>
      </c>
      <c r="G307" s="5">
        <v>0</v>
      </c>
      <c r="H307" s="5">
        <v>0</v>
      </c>
      <c r="I307" s="5">
        <v>0</v>
      </c>
      <c r="J307" s="6">
        <v>0</v>
      </c>
      <c r="K307" s="38">
        <f t="shared" si="0"/>
        <v>2150</v>
      </c>
      <c r="L307" s="5">
        <v>0</v>
      </c>
      <c r="M307" s="5">
        <v>45</v>
      </c>
      <c r="N307" s="18">
        <v>280</v>
      </c>
      <c r="O307" s="6">
        <v>565.95</v>
      </c>
      <c r="P307" s="18">
        <v>278.62</v>
      </c>
      <c r="Q307" s="18">
        <v>0</v>
      </c>
      <c r="R307" s="18">
        <v>0</v>
      </c>
      <c r="S307" s="18">
        <v>0</v>
      </c>
      <c r="T307" s="18">
        <v>1427.93</v>
      </c>
      <c r="U307" s="18">
        <v>0</v>
      </c>
      <c r="V307" s="18">
        <v>0</v>
      </c>
      <c r="W307" s="23">
        <f t="shared" si="1"/>
        <v>2597.5</v>
      </c>
      <c r="X307" s="18">
        <v>277</v>
      </c>
      <c r="Y307" s="18">
        <v>0</v>
      </c>
      <c r="Z307" s="18">
        <v>160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38">
        <f t="shared" si="2"/>
        <v>437</v>
      </c>
      <c r="AK307" s="23">
        <v>4747.5</v>
      </c>
      <c r="AL307" s="6">
        <v>37.43</v>
      </c>
      <c r="AM307" s="38">
        <v>4273.07</v>
      </c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</row>
    <row r="308" spans="1:98" s="22" customFormat="1" ht="13.5">
      <c r="A308" s="16" t="s">
        <v>13</v>
      </c>
      <c r="B308" s="6">
        <v>2015</v>
      </c>
      <c r="C308" s="40">
        <v>10</v>
      </c>
      <c r="D308" s="5">
        <v>2020</v>
      </c>
      <c r="E308" s="5">
        <v>100</v>
      </c>
      <c r="F308" s="5">
        <v>0</v>
      </c>
      <c r="G308" s="5">
        <v>0</v>
      </c>
      <c r="H308" s="5">
        <v>0</v>
      </c>
      <c r="I308" s="5">
        <v>0</v>
      </c>
      <c r="J308" s="6">
        <v>0</v>
      </c>
      <c r="K308" s="38">
        <f t="shared" si="0"/>
        <v>2120</v>
      </c>
      <c r="L308" s="5">
        <v>0</v>
      </c>
      <c r="M308" s="5">
        <v>45</v>
      </c>
      <c r="N308" s="18">
        <v>280</v>
      </c>
      <c r="O308" s="6">
        <v>609.48</v>
      </c>
      <c r="P308" s="18">
        <v>278.62</v>
      </c>
      <c r="Q308" s="18">
        <v>0</v>
      </c>
      <c r="R308" s="18">
        <v>0</v>
      </c>
      <c r="S308" s="18">
        <v>0</v>
      </c>
      <c r="T308" s="18">
        <v>1427.93</v>
      </c>
      <c r="U308" s="18">
        <v>0</v>
      </c>
      <c r="V308" s="18">
        <v>0</v>
      </c>
      <c r="W308" s="23">
        <f t="shared" si="1"/>
        <v>2641.0299999999997</v>
      </c>
      <c r="X308" s="18">
        <v>499</v>
      </c>
      <c r="Y308" s="18">
        <v>100.6</v>
      </c>
      <c r="Z308" s="18">
        <v>160</v>
      </c>
      <c r="AA308" s="6">
        <v>0</v>
      </c>
      <c r="AB308" s="6">
        <v>0</v>
      </c>
      <c r="AC308" s="6">
        <v>0</v>
      </c>
      <c r="AD308" s="6">
        <v>0</v>
      </c>
      <c r="AE308" s="6">
        <v>0</v>
      </c>
      <c r="AF308" s="6">
        <v>0</v>
      </c>
      <c r="AG308" s="6">
        <v>0</v>
      </c>
      <c r="AH308" s="6">
        <v>0</v>
      </c>
      <c r="AI308" s="6">
        <v>0</v>
      </c>
      <c r="AJ308" s="38">
        <f t="shared" si="2"/>
        <v>759.6</v>
      </c>
      <c r="AK308" s="23">
        <v>4761.03</v>
      </c>
      <c r="AL308" s="6">
        <v>37.83</v>
      </c>
      <c r="AM308" s="38">
        <v>3963.6</v>
      </c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</row>
    <row r="309" spans="1:98" s="22" customFormat="1" ht="13.5">
      <c r="A309" s="16" t="s">
        <v>13</v>
      </c>
      <c r="B309" s="6">
        <v>2015</v>
      </c>
      <c r="C309" s="40">
        <v>10</v>
      </c>
      <c r="D309" s="5">
        <v>2020</v>
      </c>
      <c r="E309" s="5">
        <v>105</v>
      </c>
      <c r="F309" s="5">
        <v>0</v>
      </c>
      <c r="G309" s="5">
        <v>0</v>
      </c>
      <c r="H309" s="5">
        <v>0</v>
      </c>
      <c r="I309" s="5">
        <v>0</v>
      </c>
      <c r="J309" s="6">
        <v>0</v>
      </c>
      <c r="K309" s="38">
        <v>2125</v>
      </c>
      <c r="L309" s="5">
        <v>0</v>
      </c>
      <c r="M309" s="5">
        <v>45</v>
      </c>
      <c r="N309" s="18">
        <v>280</v>
      </c>
      <c r="O309" s="6">
        <v>478.88</v>
      </c>
      <c r="P309" s="18">
        <v>278.62</v>
      </c>
      <c r="Q309" s="18">
        <v>0</v>
      </c>
      <c r="R309" s="18">
        <v>0</v>
      </c>
      <c r="S309" s="18">
        <v>0</v>
      </c>
      <c r="T309" s="18">
        <v>1416.32</v>
      </c>
      <c r="U309" s="18">
        <v>0</v>
      </c>
      <c r="V309" s="18">
        <v>0</v>
      </c>
      <c r="W309" s="23">
        <f t="shared" si="1"/>
        <v>2498.8199999999997</v>
      </c>
      <c r="X309" s="18">
        <v>391</v>
      </c>
      <c r="Y309" s="18">
        <v>0</v>
      </c>
      <c r="Z309" s="18">
        <v>160</v>
      </c>
      <c r="AA309" s="6">
        <v>0</v>
      </c>
      <c r="AB309" s="6">
        <v>0</v>
      </c>
      <c r="AC309" s="6">
        <v>0</v>
      </c>
      <c r="AD309" s="6">
        <v>0</v>
      </c>
      <c r="AE309" s="6">
        <v>0</v>
      </c>
      <c r="AF309" s="6">
        <v>0</v>
      </c>
      <c r="AG309" s="6">
        <v>0</v>
      </c>
      <c r="AH309" s="6">
        <v>0</v>
      </c>
      <c r="AI309" s="6">
        <v>0</v>
      </c>
      <c r="AJ309" s="38">
        <f t="shared" si="2"/>
        <v>551</v>
      </c>
      <c r="AK309" s="23">
        <v>4411.82</v>
      </c>
      <c r="AL309" s="6">
        <v>27.35</v>
      </c>
      <c r="AM309" s="38">
        <v>3833.47</v>
      </c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</row>
    <row r="310" spans="1:98" s="22" customFormat="1" ht="13.5">
      <c r="A310" s="16" t="s">
        <v>13</v>
      </c>
      <c r="B310" s="6">
        <v>2015</v>
      </c>
      <c r="C310" s="40">
        <v>10</v>
      </c>
      <c r="D310" s="5">
        <v>2020</v>
      </c>
      <c r="E310" s="5">
        <v>130</v>
      </c>
      <c r="F310" s="5">
        <v>0</v>
      </c>
      <c r="G310" s="5">
        <v>0</v>
      </c>
      <c r="H310" s="5">
        <v>0</v>
      </c>
      <c r="I310" s="5">
        <v>0</v>
      </c>
      <c r="J310" s="6">
        <v>0</v>
      </c>
      <c r="K310" s="38">
        <v>2150</v>
      </c>
      <c r="L310" s="5">
        <v>0</v>
      </c>
      <c r="M310" s="5">
        <v>45</v>
      </c>
      <c r="N310" s="18">
        <v>280</v>
      </c>
      <c r="O310" s="6">
        <v>522.41</v>
      </c>
      <c r="P310" s="18">
        <v>278.62</v>
      </c>
      <c r="Q310" s="18">
        <v>0</v>
      </c>
      <c r="R310" s="18">
        <v>0</v>
      </c>
      <c r="S310" s="18">
        <v>0</v>
      </c>
      <c r="T310" s="18">
        <v>1427.93</v>
      </c>
      <c r="U310" s="18">
        <v>0</v>
      </c>
      <c r="V310" s="18">
        <v>0</v>
      </c>
      <c r="W310" s="23">
        <f t="shared" si="1"/>
        <v>2553.96</v>
      </c>
      <c r="X310" s="18">
        <v>304</v>
      </c>
      <c r="Y310" s="18">
        <v>57.6</v>
      </c>
      <c r="Z310" s="18">
        <v>160</v>
      </c>
      <c r="AA310" s="6">
        <v>0</v>
      </c>
      <c r="AB310" s="6">
        <v>0</v>
      </c>
      <c r="AC310" s="6">
        <v>0</v>
      </c>
      <c r="AD310" s="6">
        <v>0</v>
      </c>
      <c r="AE310" s="6">
        <v>0</v>
      </c>
      <c r="AF310" s="6">
        <v>0</v>
      </c>
      <c r="AG310" s="6">
        <v>0</v>
      </c>
      <c r="AH310" s="6">
        <v>0</v>
      </c>
      <c r="AI310" s="6">
        <v>0</v>
      </c>
      <c r="AJ310" s="38">
        <f t="shared" si="2"/>
        <v>521.6</v>
      </c>
      <c r="AK310" s="23">
        <v>4703.96</v>
      </c>
      <c r="AL310" s="6">
        <v>36.12</v>
      </c>
      <c r="AM310" s="38">
        <v>4146.24</v>
      </c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</row>
    <row r="311" spans="1:98" s="22" customFormat="1" ht="13.5">
      <c r="A311" s="16" t="s">
        <v>13</v>
      </c>
      <c r="B311" s="6">
        <v>2015</v>
      </c>
      <c r="C311" s="40">
        <v>10</v>
      </c>
      <c r="D311" s="5">
        <v>2020</v>
      </c>
      <c r="E311" s="5">
        <v>130</v>
      </c>
      <c r="F311" s="5">
        <v>0</v>
      </c>
      <c r="G311" s="5">
        <v>0</v>
      </c>
      <c r="H311" s="5">
        <v>0</v>
      </c>
      <c r="I311" s="5">
        <v>0</v>
      </c>
      <c r="J311" s="6">
        <v>0</v>
      </c>
      <c r="K311" s="38">
        <v>2150</v>
      </c>
      <c r="L311" s="5">
        <v>0</v>
      </c>
      <c r="M311" s="5">
        <v>45</v>
      </c>
      <c r="N311" s="18">
        <v>280</v>
      </c>
      <c r="O311" s="6">
        <v>565.95</v>
      </c>
      <c r="P311" s="18">
        <v>278.62</v>
      </c>
      <c r="Q311" s="18">
        <v>0</v>
      </c>
      <c r="R311" s="18">
        <v>0</v>
      </c>
      <c r="S311" s="18">
        <v>0</v>
      </c>
      <c r="T311" s="18">
        <v>1427.93</v>
      </c>
      <c r="U311" s="18">
        <v>0</v>
      </c>
      <c r="V311" s="18">
        <v>0</v>
      </c>
      <c r="W311" s="23">
        <f t="shared" si="1"/>
        <v>2597.5</v>
      </c>
      <c r="X311" s="18">
        <v>184.5</v>
      </c>
      <c r="Y311" s="18">
        <v>21.3</v>
      </c>
      <c r="Z311" s="18">
        <v>0</v>
      </c>
      <c r="AA311" s="6">
        <v>0</v>
      </c>
      <c r="AB311" s="6">
        <v>0</v>
      </c>
      <c r="AC311" s="6">
        <v>0</v>
      </c>
      <c r="AD311" s="6">
        <v>0</v>
      </c>
      <c r="AE311" s="6">
        <v>0</v>
      </c>
      <c r="AF311" s="6">
        <v>0</v>
      </c>
      <c r="AG311" s="6">
        <v>0</v>
      </c>
      <c r="AH311" s="6">
        <v>0</v>
      </c>
      <c r="AI311" s="6">
        <v>0</v>
      </c>
      <c r="AJ311" s="38">
        <f t="shared" si="2"/>
        <v>205.8</v>
      </c>
      <c r="AK311" s="23">
        <v>4747.5</v>
      </c>
      <c r="AL311" s="6">
        <v>37.43</v>
      </c>
      <c r="AM311" s="38">
        <v>4504.27</v>
      </c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</row>
    <row r="312" spans="1:98" s="22" customFormat="1" ht="13.5">
      <c r="A312" s="16" t="s">
        <v>13</v>
      </c>
      <c r="B312" s="6">
        <v>2015</v>
      </c>
      <c r="C312" s="40">
        <v>10</v>
      </c>
      <c r="D312" s="5">
        <v>2020</v>
      </c>
      <c r="E312" s="5">
        <v>150</v>
      </c>
      <c r="F312" s="5">
        <v>0</v>
      </c>
      <c r="G312" s="5">
        <v>0</v>
      </c>
      <c r="H312" s="5">
        <v>0</v>
      </c>
      <c r="I312" s="5">
        <v>0</v>
      </c>
      <c r="J312" s="6">
        <v>0</v>
      </c>
      <c r="K312" s="38">
        <v>2170</v>
      </c>
      <c r="L312" s="5">
        <v>0</v>
      </c>
      <c r="M312" s="5">
        <v>45</v>
      </c>
      <c r="N312" s="18">
        <v>280</v>
      </c>
      <c r="O312" s="6">
        <v>565.95</v>
      </c>
      <c r="P312" s="18">
        <v>278.62</v>
      </c>
      <c r="Q312" s="18">
        <v>0</v>
      </c>
      <c r="R312" s="18">
        <v>0</v>
      </c>
      <c r="S312" s="18">
        <v>0</v>
      </c>
      <c r="T312" s="18">
        <v>1427.93</v>
      </c>
      <c r="U312" s="18">
        <v>0</v>
      </c>
      <c r="V312" s="18">
        <v>0</v>
      </c>
      <c r="W312" s="23">
        <f t="shared" si="1"/>
        <v>2597.5</v>
      </c>
      <c r="X312" s="18">
        <v>293</v>
      </c>
      <c r="Y312" s="18">
        <v>10.7</v>
      </c>
      <c r="Z312" s="18">
        <v>160</v>
      </c>
      <c r="AA312" s="6">
        <v>0</v>
      </c>
      <c r="AB312" s="6">
        <v>0</v>
      </c>
      <c r="AC312" s="6">
        <v>0</v>
      </c>
      <c r="AD312" s="6">
        <v>0</v>
      </c>
      <c r="AE312" s="6">
        <v>0</v>
      </c>
      <c r="AF312" s="6">
        <v>0</v>
      </c>
      <c r="AG312" s="6">
        <v>0</v>
      </c>
      <c r="AH312" s="6">
        <v>0</v>
      </c>
      <c r="AI312" s="6">
        <v>0</v>
      </c>
      <c r="AJ312" s="38">
        <f t="shared" si="2"/>
        <v>463.7</v>
      </c>
      <c r="AK312" s="23">
        <v>4767.5</v>
      </c>
      <c r="AL312" s="6">
        <v>38.03</v>
      </c>
      <c r="AM312" s="38">
        <v>4265.77</v>
      </c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</row>
    <row r="313" spans="1:98" s="22" customFormat="1" ht="13.5">
      <c r="A313" s="16" t="s">
        <v>13</v>
      </c>
      <c r="B313" s="6">
        <v>2015</v>
      </c>
      <c r="C313" s="40">
        <v>10</v>
      </c>
      <c r="D313" s="5">
        <v>2020</v>
      </c>
      <c r="E313" s="5">
        <v>180</v>
      </c>
      <c r="F313" s="5">
        <v>0</v>
      </c>
      <c r="G313" s="5">
        <v>0</v>
      </c>
      <c r="H313" s="5">
        <v>0</v>
      </c>
      <c r="I313" s="5">
        <v>0</v>
      </c>
      <c r="J313" s="6">
        <v>0</v>
      </c>
      <c r="K313" s="38">
        <v>2200</v>
      </c>
      <c r="L313" s="5">
        <v>0</v>
      </c>
      <c r="M313" s="5">
        <v>45</v>
      </c>
      <c r="N313" s="18">
        <v>280</v>
      </c>
      <c r="O313" s="6">
        <v>565.95</v>
      </c>
      <c r="P313" s="18">
        <v>278.62</v>
      </c>
      <c r="Q313" s="18">
        <v>0</v>
      </c>
      <c r="R313" s="18">
        <v>0</v>
      </c>
      <c r="S313" s="18">
        <v>0</v>
      </c>
      <c r="T313" s="18">
        <v>1427.93</v>
      </c>
      <c r="U313" s="18">
        <v>0</v>
      </c>
      <c r="V313" s="18">
        <v>0</v>
      </c>
      <c r="W313" s="23">
        <f t="shared" si="1"/>
        <v>2597.5</v>
      </c>
      <c r="X313" s="18">
        <v>173</v>
      </c>
      <c r="Y313" s="18">
        <v>0</v>
      </c>
      <c r="Z313" s="18">
        <v>160</v>
      </c>
      <c r="AA313" s="6">
        <v>0</v>
      </c>
      <c r="AB313" s="6">
        <v>0</v>
      </c>
      <c r="AC313" s="6">
        <v>0</v>
      </c>
      <c r="AD313" s="6">
        <v>0</v>
      </c>
      <c r="AE313" s="6">
        <v>0</v>
      </c>
      <c r="AF313" s="6">
        <v>0</v>
      </c>
      <c r="AG313" s="6">
        <v>0</v>
      </c>
      <c r="AH313" s="6">
        <v>0</v>
      </c>
      <c r="AI313" s="6">
        <v>0</v>
      </c>
      <c r="AJ313" s="38">
        <f t="shared" si="2"/>
        <v>333</v>
      </c>
      <c r="AK313" s="23">
        <v>4797.5</v>
      </c>
      <c r="AL313" s="6">
        <v>38.93</v>
      </c>
      <c r="AM313" s="38">
        <v>4425.57</v>
      </c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</row>
    <row r="314" spans="1:98" s="22" customFormat="1" ht="13.5">
      <c r="A314" s="16" t="s">
        <v>13</v>
      </c>
      <c r="B314" s="6">
        <v>2015</v>
      </c>
      <c r="C314" s="40">
        <v>10</v>
      </c>
      <c r="D314" s="5">
        <v>2020</v>
      </c>
      <c r="E314" s="5">
        <v>130</v>
      </c>
      <c r="F314" s="5">
        <v>0</v>
      </c>
      <c r="G314" s="5">
        <v>0</v>
      </c>
      <c r="H314" s="5">
        <v>0</v>
      </c>
      <c r="I314" s="5">
        <v>0</v>
      </c>
      <c r="J314" s="6">
        <v>0</v>
      </c>
      <c r="K314" s="38">
        <v>2150</v>
      </c>
      <c r="L314" s="5">
        <v>0</v>
      </c>
      <c r="M314" s="5">
        <v>45</v>
      </c>
      <c r="N314" s="18">
        <v>280</v>
      </c>
      <c r="O314" s="6">
        <v>565.95</v>
      </c>
      <c r="P314" s="18">
        <v>278.62</v>
      </c>
      <c r="Q314" s="18">
        <v>0</v>
      </c>
      <c r="R314" s="18">
        <v>0</v>
      </c>
      <c r="S314" s="18">
        <v>0</v>
      </c>
      <c r="T314" s="18">
        <v>1427.93</v>
      </c>
      <c r="U314" s="18">
        <v>0</v>
      </c>
      <c r="V314" s="18">
        <v>0</v>
      </c>
      <c r="W314" s="23">
        <f t="shared" si="1"/>
        <v>2597.5</v>
      </c>
      <c r="X314" s="18">
        <v>490</v>
      </c>
      <c r="Y314" s="18">
        <v>169.7</v>
      </c>
      <c r="Z314" s="18">
        <v>160</v>
      </c>
      <c r="AA314" s="6">
        <v>0</v>
      </c>
      <c r="AB314" s="6">
        <v>0</v>
      </c>
      <c r="AC314" s="6">
        <v>0</v>
      </c>
      <c r="AD314" s="6">
        <v>0</v>
      </c>
      <c r="AE314" s="6">
        <v>0</v>
      </c>
      <c r="AF314" s="6">
        <v>0</v>
      </c>
      <c r="AG314" s="6">
        <v>0</v>
      </c>
      <c r="AH314" s="6">
        <v>0</v>
      </c>
      <c r="AI314" s="6">
        <v>0</v>
      </c>
      <c r="AJ314" s="38">
        <f t="shared" si="2"/>
        <v>819.7</v>
      </c>
      <c r="AK314" s="23">
        <v>4747.5</v>
      </c>
      <c r="AL314" s="6">
        <v>37.43</v>
      </c>
      <c r="AM314" s="38">
        <v>3890.37</v>
      </c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</row>
    <row r="315" spans="1:98" s="22" customFormat="1" ht="13.5">
      <c r="A315" s="16" t="s">
        <v>13</v>
      </c>
      <c r="B315" s="6">
        <v>2015</v>
      </c>
      <c r="C315" s="40">
        <v>10</v>
      </c>
      <c r="D315" s="5">
        <v>2020</v>
      </c>
      <c r="E315" s="5">
        <v>150</v>
      </c>
      <c r="F315" s="5">
        <v>0</v>
      </c>
      <c r="G315" s="5">
        <v>0</v>
      </c>
      <c r="H315" s="5">
        <v>0</v>
      </c>
      <c r="I315" s="5">
        <v>0</v>
      </c>
      <c r="J315" s="6">
        <v>0</v>
      </c>
      <c r="K315" s="38">
        <v>2170</v>
      </c>
      <c r="L315" s="5">
        <v>0</v>
      </c>
      <c r="M315" s="5">
        <v>45</v>
      </c>
      <c r="N315" s="18">
        <v>280</v>
      </c>
      <c r="O315" s="6">
        <v>565.95</v>
      </c>
      <c r="P315" s="18">
        <v>278.62</v>
      </c>
      <c r="Q315" s="18">
        <v>0</v>
      </c>
      <c r="R315" s="18">
        <v>0</v>
      </c>
      <c r="S315" s="18">
        <v>0</v>
      </c>
      <c r="T315" s="18">
        <v>1427.93</v>
      </c>
      <c r="U315" s="18">
        <v>0</v>
      </c>
      <c r="V315" s="18">
        <v>0</v>
      </c>
      <c r="W315" s="23">
        <f t="shared" si="1"/>
        <v>2597.5</v>
      </c>
      <c r="X315" s="18">
        <v>168</v>
      </c>
      <c r="Y315" s="18">
        <v>29.4</v>
      </c>
      <c r="Z315" s="18">
        <v>160</v>
      </c>
      <c r="AA315" s="6">
        <v>0</v>
      </c>
      <c r="AB315" s="6">
        <v>0</v>
      </c>
      <c r="AC315" s="6">
        <v>0</v>
      </c>
      <c r="AD315" s="6">
        <v>0</v>
      </c>
      <c r="AE315" s="6">
        <v>0</v>
      </c>
      <c r="AF315" s="6">
        <v>0</v>
      </c>
      <c r="AG315" s="6">
        <v>0</v>
      </c>
      <c r="AH315" s="6">
        <v>0</v>
      </c>
      <c r="AI315" s="6">
        <v>0</v>
      </c>
      <c r="AJ315" s="38">
        <f t="shared" si="2"/>
        <v>357.4</v>
      </c>
      <c r="AK315" s="23">
        <v>4767.5</v>
      </c>
      <c r="AL315" s="6">
        <v>38.03</v>
      </c>
      <c r="AM315" s="38">
        <v>4372.07</v>
      </c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</row>
    <row r="316" spans="1:98" s="22" customFormat="1" ht="13.5">
      <c r="A316" s="16" t="s">
        <v>13</v>
      </c>
      <c r="B316" s="6">
        <v>2015</v>
      </c>
      <c r="C316" s="40">
        <v>10</v>
      </c>
      <c r="D316" s="5">
        <v>2020</v>
      </c>
      <c r="E316" s="5">
        <v>330</v>
      </c>
      <c r="F316" s="5">
        <v>50</v>
      </c>
      <c r="G316" s="5">
        <v>0</v>
      </c>
      <c r="H316" s="5">
        <v>0</v>
      </c>
      <c r="I316" s="5">
        <v>0</v>
      </c>
      <c r="J316" s="6">
        <v>0</v>
      </c>
      <c r="K316" s="38">
        <v>2400</v>
      </c>
      <c r="L316" s="5">
        <v>300</v>
      </c>
      <c r="M316" s="5">
        <v>45</v>
      </c>
      <c r="N316" s="18">
        <v>270.67</v>
      </c>
      <c r="O316" s="6">
        <v>435.34</v>
      </c>
      <c r="P316" s="18">
        <v>278.62</v>
      </c>
      <c r="Q316" s="18">
        <v>0</v>
      </c>
      <c r="R316" s="18">
        <v>0</v>
      </c>
      <c r="S316" s="18">
        <v>0</v>
      </c>
      <c r="T316" s="18">
        <v>1427.93</v>
      </c>
      <c r="U316" s="18">
        <v>0</v>
      </c>
      <c r="V316" s="18">
        <v>0</v>
      </c>
      <c r="W316" s="23">
        <f t="shared" si="1"/>
        <v>2757.5600000000004</v>
      </c>
      <c r="X316" s="18">
        <v>163</v>
      </c>
      <c r="Y316" s="18">
        <v>11.7</v>
      </c>
      <c r="Z316" s="18">
        <v>160</v>
      </c>
      <c r="AA316" s="6">
        <v>0</v>
      </c>
      <c r="AB316" s="6">
        <v>0</v>
      </c>
      <c r="AC316" s="6">
        <v>18.57</v>
      </c>
      <c r="AD316" s="6">
        <v>0</v>
      </c>
      <c r="AE316" s="6">
        <v>300</v>
      </c>
      <c r="AF316" s="6">
        <v>11.61</v>
      </c>
      <c r="AG316" s="6">
        <v>0</v>
      </c>
      <c r="AH316" s="6">
        <v>0</v>
      </c>
      <c r="AI316" s="6">
        <v>0</v>
      </c>
      <c r="AJ316" s="38">
        <f t="shared" si="2"/>
        <v>664.88</v>
      </c>
      <c r="AK316" s="23">
        <v>5127.38</v>
      </c>
      <c r="AL316" s="6">
        <v>57.74</v>
      </c>
      <c r="AM316" s="38">
        <v>4434.94</v>
      </c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</row>
    <row r="317" spans="1:98" s="22" customFormat="1" ht="13.5">
      <c r="A317" s="16" t="s">
        <v>13</v>
      </c>
      <c r="B317" s="6">
        <v>2015</v>
      </c>
      <c r="C317" s="40">
        <v>10</v>
      </c>
      <c r="D317" s="5">
        <v>2020</v>
      </c>
      <c r="E317" s="5">
        <v>150</v>
      </c>
      <c r="F317" s="5">
        <v>0</v>
      </c>
      <c r="G317" s="5">
        <v>0</v>
      </c>
      <c r="H317" s="5">
        <v>0</v>
      </c>
      <c r="I317" s="5">
        <v>0</v>
      </c>
      <c r="J317" s="6">
        <v>0</v>
      </c>
      <c r="K317" s="38">
        <v>2170</v>
      </c>
      <c r="L317" s="5">
        <v>0</v>
      </c>
      <c r="M317" s="5">
        <v>45</v>
      </c>
      <c r="N317" s="18">
        <v>280</v>
      </c>
      <c r="O317" s="6">
        <v>565.95</v>
      </c>
      <c r="P317" s="18">
        <v>278.62</v>
      </c>
      <c r="Q317" s="18">
        <v>0</v>
      </c>
      <c r="R317" s="18">
        <v>0</v>
      </c>
      <c r="S317" s="18">
        <v>0</v>
      </c>
      <c r="T317" s="18">
        <v>1288.62</v>
      </c>
      <c r="U317" s="18">
        <v>0</v>
      </c>
      <c r="V317" s="18">
        <v>0</v>
      </c>
      <c r="W317" s="23">
        <f t="shared" si="1"/>
        <v>2458.19</v>
      </c>
      <c r="X317" s="18">
        <v>158.5</v>
      </c>
      <c r="Y317" s="18">
        <v>102.2</v>
      </c>
      <c r="Z317" s="18">
        <v>0</v>
      </c>
      <c r="AA317" s="6">
        <v>0</v>
      </c>
      <c r="AB317" s="6">
        <v>0</v>
      </c>
      <c r="AC317" s="6">
        <v>0</v>
      </c>
      <c r="AD317" s="6">
        <v>0</v>
      </c>
      <c r="AE317" s="6">
        <v>0</v>
      </c>
      <c r="AF317" s="6">
        <v>0</v>
      </c>
      <c r="AG317" s="6">
        <v>0</v>
      </c>
      <c r="AH317" s="6">
        <v>0</v>
      </c>
      <c r="AI317" s="6">
        <v>0</v>
      </c>
      <c r="AJ317" s="38">
        <f t="shared" si="2"/>
        <v>260.7</v>
      </c>
      <c r="AK317" s="23">
        <v>4628.19</v>
      </c>
      <c r="AL317" s="6">
        <v>33.85</v>
      </c>
      <c r="AM317" s="38">
        <v>4333.64</v>
      </c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</row>
    <row r="318" spans="1:98" s="22" customFormat="1" ht="13.5">
      <c r="A318" s="16" t="s">
        <v>13</v>
      </c>
      <c r="B318" s="6">
        <v>2015</v>
      </c>
      <c r="C318" s="40">
        <v>10</v>
      </c>
      <c r="D318" s="5">
        <v>2020</v>
      </c>
      <c r="E318" s="5">
        <v>130</v>
      </c>
      <c r="F318" s="5">
        <v>0</v>
      </c>
      <c r="G318" s="5">
        <v>0</v>
      </c>
      <c r="H318" s="5">
        <v>0</v>
      </c>
      <c r="I318" s="5">
        <v>0</v>
      </c>
      <c r="J318" s="6">
        <v>0</v>
      </c>
      <c r="K318" s="38">
        <v>2150</v>
      </c>
      <c r="L318" s="5">
        <v>0</v>
      </c>
      <c r="M318" s="5">
        <v>45</v>
      </c>
      <c r="N318" s="18">
        <v>280</v>
      </c>
      <c r="O318" s="6">
        <v>565.95</v>
      </c>
      <c r="P318" s="18">
        <v>278.62</v>
      </c>
      <c r="Q318" s="18">
        <v>0</v>
      </c>
      <c r="R318" s="18">
        <v>0</v>
      </c>
      <c r="S318" s="18">
        <v>0</v>
      </c>
      <c r="T318" s="18">
        <v>1427.93</v>
      </c>
      <c r="U318" s="18">
        <v>0</v>
      </c>
      <c r="V318" s="18">
        <v>0</v>
      </c>
      <c r="W318" s="23">
        <f t="shared" si="1"/>
        <v>2597.5</v>
      </c>
      <c r="X318" s="18">
        <v>381.5</v>
      </c>
      <c r="Y318" s="18">
        <v>78.4</v>
      </c>
      <c r="Z318" s="18">
        <v>160</v>
      </c>
      <c r="AA318" s="6">
        <v>0</v>
      </c>
      <c r="AB318" s="6">
        <v>0</v>
      </c>
      <c r="AC318" s="6">
        <v>18.57</v>
      </c>
      <c r="AD318" s="6">
        <v>0</v>
      </c>
      <c r="AE318" s="6">
        <v>0</v>
      </c>
      <c r="AF318" s="6">
        <v>0</v>
      </c>
      <c r="AG318" s="6">
        <v>0</v>
      </c>
      <c r="AH318" s="6">
        <v>0</v>
      </c>
      <c r="AI318" s="6">
        <v>0</v>
      </c>
      <c r="AJ318" s="38">
        <f t="shared" si="2"/>
        <v>638.47</v>
      </c>
      <c r="AK318" s="23">
        <v>4728.93</v>
      </c>
      <c r="AL318" s="6">
        <v>36.87</v>
      </c>
      <c r="AM318" s="38">
        <v>4072.16</v>
      </c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</row>
    <row r="319" spans="1:98" s="22" customFormat="1" ht="13.5">
      <c r="A319" s="16" t="s">
        <v>13</v>
      </c>
      <c r="B319" s="6">
        <v>2015</v>
      </c>
      <c r="C319" s="40">
        <v>10</v>
      </c>
      <c r="D319" s="5">
        <v>2020</v>
      </c>
      <c r="E319" s="5">
        <v>150</v>
      </c>
      <c r="F319" s="5">
        <v>0</v>
      </c>
      <c r="G319" s="5">
        <v>0</v>
      </c>
      <c r="H319" s="5">
        <v>0</v>
      </c>
      <c r="I319" s="5">
        <v>0</v>
      </c>
      <c r="J319" s="6">
        <v>0</v>
      </c>
      <c r="K319" s="38">
        <v>2170</v>
      </c>
      <c r="L319" s="5">
        <v>0</v>
      </c>
      <c r="M319" s="5">
        <v>45</v>
      </c>
      <c r="N319" s="18">
        <v>280</v>
      </c>
      <c r="O319" s="6">
        <v>565.95</v>
      </c>
      <c r="P319" s="18">
        <v>278.62</v>
      </c>
      <c r="Q319" s="18">
        <v>0</v>
      </c>
      <c r="R319" s="18">
        <v>0</v>
      </c>
      <c r="S319" s="18">
        <v>0</v>
      </c>
      <c r="T319" s="18">
        <v>1288.62</v>
      </c>
      <c r="U319" s="18">
        <v>0</v>
      </c>
      <c r="V319" s="18">
        <v>0</v>
      </c>
      <c r="W319" s="23">
        <f t="shared" si="1"/>
        <v>2458.19</v>
      </c>
      <c r="X319" s="18">
        <v>169</v>
      </c>
      <c r="Y319" s="18">
        <v>0</v>
      </c>
      <c r="Z319" s="18">
        <v>133.33</v>
      </c>
      <c r="AA319" s="6">
        <v>0</v>
      </c>
      <c r="AB319" s="6">
        <v>0</v>
      </c>
      <c r="AC319" s="6">
        <v>0</v>
      </c>
      <c r="AD319" s="6">
        <v>0</v>
      </c>
      <c r="AE319" s="6">
        <v>0</v>
      </c>
      <c r="AF319" s="6">
        <v>20.32</v>
      </c>
      <c r="AG319" s="6">
        <v>0</v>
      </c>
      <c r="AH319" s="6">
        <v>0</v>
      </c>
      <c r="AI319" s="6">
        <v>0</v>
      </c>
      <c r="AJ319" s="38">
        <f t="shared" si="2"/>
        <v>322.65000000000003</v>
      </c>
      <c r="AK319" s="23">
        <v>4607.87</v>
      </c>
      <c r="AL319" s="6">
        <v>33.24</v>
      </c>
      <c r="AM319" s="38">
        <v>4272.3</v>
      </c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</row>
    <row r="320" spans="1:98" s="22" customFormat="1" ht="13.5">
      <c r="A320" s="16" t="s">
        <v>13</v>
      </c>
      <c r="B320" s="6">
        <v>2015</v>
      </c>
      <c r="C320" s="40">
        <v>10</v>
      </c>
      <c r="D320" s="5">
        <v>2020</v>
      </c>
      <c r="E320" s="5">
        <v>150</v>
      </c>
      <c r="F320" s="5">
        <v>0</v>
      </c>
      <c r="G320" s="5">
        <v>0</v>
      </c>
      <c r="H320" s="5">
        <v>0</v>
      </c>
      <c r="I320" s="5">
        <v>0</v>
      </c>
      <c r="J320" s="6">
        <v>0</v>
      </c>
      <c r="K320" s="38">
        <v>2170</v>
      </c>
      <c r="L320" s="5">
        <v>0</v>
      </c>
      <c r="M320" s="5">
        <v>45</v>
      </c>
      <c r="N320" s="18">
        <v>252</v>
      </c>
      <c r="O320" s="6">
        <v>478.88</v>
      </c>
      <c r="P320" s="18">
        <v>278.62</v>
      </c>
      <c r="Q320" s="18">
        <v>0</v>
      </c>
      <c r="R320" s="18">
        <v>0</v>
      </c>
      <c r="S320" s="18">
        <v>0</v>
      </c>
      <c r="T320" s="18">
        <v>1288.62</v>
      </c>
      <c r="U320" s="18">
        <v>0</v>
      </c>
      <c r="V320" s="18">
        <v>0</v>
      </c>
      <c r="W320" s="23">
        <f t="shared" si="1"/>
        <v>2343.12</v>
      </c>
      <c r="X320" s="18">
        <v>146</v>
      </c>
      <c r="Y320" s="18">
        <v>0</v>
      </c>
      <c r="Z320" s="18">
        <v>0</v>
      </c>
      <c r="AA320" s="6">
        <v>0</v>
      </c>
      <c r="AB320" s="6">
        <v>0</v>
      </c>
      <c r="AC320" s="6">
        <v>55.72</v>
      </c>
      <c r="AD320" s="6">
        <v>0</v>
      </c>
      <c r="AE320" s="6">
        <v>0</v>
      </c>
      <c r="AF320" s="6">
        <v>0</v>
      </c>
      <c r="AG320" s="6">
        <v>0</v>
      </c>
      <c r="AH320" s="6">
        <v>0</v>
      </c>
      <c r="AI320" s="6">
        <v>0</v>
      </c>
      <c r="AJ320" s="38">
        <f t="shared" si="2"/>
        <v>201.72</v>
      </c>
      <c r="AK320" s="23">
        <v>4457.4</v>
      </c>
      <c r="AL320" s="6">
        <v>28.72</v>
      </c>
      <c r="AM320" s="38">
        <v>4282.68</v>
      </c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</row>
    <row r="321" spans="1:98" s="22" customFormat="1" ht="13.5">
      <c r="A321" s="16" t="s">
        <v>13</v>
      </c>
      <c r="B321" s="6">
        <v>2015</v>
      </c>
      <c r="C321" s="40">
        <v>10</v>
      </c>
      <c r="D321" s="5">
        <v>2020</v>
      </c>
      <c r="E321" s="5">
        <v>130</v>
      </c>
      <c r="F321" s="5">
        <v>0</v>
      </c>
      <c r="G321" s="5">
        <v>0</v>
      </c>
      <c r="H321" s="5">
        <v>0</v>
      </c>
      <c r="I321" s="5">
        <v>0</v>
      </c>
      <c r="J321" s="6">
        <v>0</v>
      </c>
      <c r="K321" s="38">
        <v>2150</v>
      </c>
      <c r="L321" s="5">
        <v>0</v>
      </c>
      <c r="M321" s="5">
        <v>45</v>
      </c>
      <c r="N321" s="18">
        <v>280</v>
      </c>
      <c r="O321" s="6">
        <v>565.95</v>
      </c>
      <c r="P321" s="18">
        <v>278.62</v>
      </c>
      <c r="Q321" s="18">
        <v>0</v>
      </c>
      <c r="R321" s="18">
        <v>0</v>
      </c>
      <c r="S321" s="18">
        <v>0</v>
      </c>
      <c r="T321" s="18">
        <v>1288.62</v>
      </c>
      <c r="U321" s="18">
        <v>0</v>
      </c>
      <c r="V321" s="18">
        <v>0</v>
      </c>
      <c r="W321" s="23">
        <f t="shared" si="1"/>
        <v>2458.19</v>
      </c>
      <c r="X321" s="18">
        <v>207</v>
      </c>
      <c r="Y321" s="18">
        <v>0</v>
      </c>
      <c r="Z321" s="18">
        <v>0</v>
      </c>
      <c r="AA321" s="6">
        <v>0</v>
      </c>
      <c r="AB321" s="6">
        <v>0</v>
      </c>
      <c r="AC321" s="6">
        <v>0</v>
      </c>
      <c r="AD321" s="6">
        <v>0</v>
      </c>
      <c r="AE321" s="6">
        <v>0</v>
      </c>
      <c r="AF321" s="6">
        <v>0</v>
      </c>
      <c r="AG321" s="6">
        <v>0</v>
      </c>
      <c r="AH321" s="6">
        <v>0</v>
      </c>
      <c r="AI321" s="6">
        <v>0</v>
      </c>
      <c r="AJ321" s="38">
        <f t="shared" si="2"/>
        <v>207</v>
      </c>
      <c r="AK321" s="23">
        <v>4608.19</v>
      </c>
      <c r="AL321" s="6">
        <v>33.25</v>
      </c>
      <c r="AM321" s="38">
        <v>4367.94</v>
      </c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</row>
    <row r="322" spans="1:98" s="22" customFormat="1" ht="13.5">
      <c r="A322" s="16" t="s">
        <v>13</v>
      </c>
      <c r="B322" s="6">
        <v>2015</v>
      </c>
      <c r="C322" s="40">
        <v>10</v>
      </c>
      <c r="D322" s="5">
        <v>2020</v>
      </c>
      <c r="E322" s="5">
        <v>230</v>
      </c>
      <c r="F322" s="5">
        <v>0</v>
      </c>
      <c r="G322" s="5">
        <v>0</v>
      </c>
      <c r="H322" s="5">
        <v>0</v>
      </c>
      <c r="I322" s="5">
        <v>0</v>
      </c>
      <c r="J322" s="6">
        <v>0</v>
      </c>
      <c r="K322" s="38">
        <v>2250</v>
      </c>
      <c r="L322" s="5">
        <v>300</v>
      </c>
      <c r="M322" s="5">
        <v>45</v>
      </c>
      <c r="N322" s="18">
        <v>280</v>
      </c>
      <c r="O322" s="6">
        <v>565.95</v>
      </c>
      <c r="P322" s="18">
        <v>278.62</v>
      </c>
      <c r="Q322" s="18">
        <v>0</v>
      </c>
      <c r="R322" s="18">
        <v>0</v>
      </c>
      <c r="S322" s="18">
        <v>0</v>
      </c>
      <c r="T322" s="18">
        <v>1427.93</v>
      </c>
      <c r="U322" s="18">
        <v>0</v>
      </c>
      <c r="V322" s="18">
        <v>0</v>
      </c>
      <c r="W322" s="23">
        <f t="shared" si="1"/>
        <v>2897.5</v>
      </c>
      <c r="X322" s="18">
        <v>381</v>
      </c>
      <c r="Y322" s="18">
        <v>0</v>
      </c>
      <c r="Z322" s="18">
        <v>160</v>
      </c>
      <c r="AA322" s="6">
        <v>0</v>
      </c>
      <c r="AB322" s="6">
        <v>0</v>
      </c>
      <c r="AC322" s="6">
        <v>0</v>
      </c>
      <c r="AD322" s="6">
        <v>0</v>
      </c>
      <c r="AE322" s="6">
        <v>300</v>
      </c>
      <c r="AF322" s="6">
        <v>0</v>
      </c>
      <c r="AG322" s="6">
        <v>0</v>
      </c>
      <c r="AH322" s="6">
        <v>0</v>
      </c>
      <c r="AI322" s="6">
        <v>0</v>
      </c>
      <c r="AJ322" s="38">
        <f t="shared" si="2"/>
        <v>841</v>
      </c>
      <c r="AK322" s="23">
        <v>5147.5</v>
      </c>
      <c r="AL322" s="6">
        <v>59.75</v>
      </c>
      <c r="AM322" s="38">
        <v>4246.75</v>
      </c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</row>
    <row r="323" spans="1:98" s="22" customFormat="1" ht="13.5">
      <c r="A323" s="16" t="s">
        <v>13</v>
      </c>
      <c r="B323" s="6">
        <v>2015</v>
      </c>
      <c r="C323" s="40">
        <v>10</v>
      </c>
      <c r="D323" s="5">
        <v>2020</v>
      </c>
      <c r="E323" s="5">
        <v>220</v>
      </c>
      <c r="F323" s="5">
        <v>0</v>
      </c>
      <c r="G323" s="5">
        <v>0</v>
      </c>
      <c r="H323" s="5">
        <v>0</v>
      </c>
      <c r="I323" s="5">
        <v>0</v>
      </c>
      <c r="J323" s="6">
        <v>0</v>
      </c>
      <c r="K323" s="38">
        <v>2240</v>
      </c>
      <c r="L323" s="5">
        <v>300</v>
      </c>
      <c r="M323" s="5">
        <v>45</v>
      </c>
      <c r="N323" s="18">
        <v>280</v>
      </c>
      <c r="O323" s="6">
        <v>522.41</v>
      </c>
      <c r="P323" s="18">
        <v>614.31</v>
      </c>
      <c r="Q323" s="18">
        <v>0</v>
      </c>
      <c r="R323" s="18">
        <v>0</v>
      </c>
      <c r="S323" s="18">
        <v>0</v>
      </c>
      <c r="T323" s="18">
        <v>847.47</v>
      </c>
      <c r="U323" s="18">
        <v>0</v>
      </c>
      <c r="V323" s="18">
        <v>0</v>
      </c>
      <c r="W323" s="23">
        <f t="shared" si="1"/>
        <v>2609.1899999999996</v>
      </c>
      <c r="X323" s="18">
        <v>212</v>
      </c>
      <c r="Y323" s="18">
        <v>0</v>
      </c>
      <c r="Z323" s="18">
        <v>160</v>
      </c>
      <c r="AA323" s="6">
        <v>0</v>
      </c>
      <c r="AB323" s="6">
        <v>0</v>
      </c>
      <c r="AC323" s="6">
        <v>0</v>
      </c>
      <c r="AD323" s="6">
        <v>0</v>
      </c>
      <c r="AE323" s="6">
        <v>300</v>
      </c>
      <c r="AF323" s="6">
        <v>0</v>
      </c>
      <c r="AG323" s="6">
        <v>0</v>
      </c>
      <c r="AH323" s="6">
        <v>0</v>
      </c>
      <c r="AI323" s="6">
        <v>0</v>
      </c>
      <c r="AJ323" s="38">
        <f t="shared" si="2"/>
        <v>672</v>
      </c>
      <c r="AK323" s="23">
        <v>4879.19</v>
      </c>
      <c r="AL323" s="6">
        <v>41.38</v>
      </c>
      <c r="AM323" s="38">
        <v>4165.81</v>
      </c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</row>
    <row r="324" spans="1:98" s="22" customFormat="1" ht="13.5">
      <c r="A324" s="16" t="s">
        <v>13</v>
      </c>
      <c r="B324" s="6">
        <v>2015</v>
      </c>
      <c r="C324" s="40">
        <v>10</v>
      </c>
      <c r="D324" s="5">
        <v>2020</v>
      </c>
      <c r="E324" s="5">
        <v>300</v>
      </c>
      <c r="F324" s="5">
        <v>0</v>
      </c>
      <c r="G324" s="5">
        <v>0</v>
      </c>
      <c r="H324" s="5">
        <v>0</v>
      </c>
      <c r="I324" s="5">
        <v>0</v>
      </c>
      <c r="J324" s="6">
        <v>0</v>
      </c>
      <c r="K324" s="38">
        <v>2320</v>
      </c>
      <c r="L324" s="5">
        <v>300</v>
      </c>
      <c r="M324" s="5">
        <v>45</v>
      </c>
      <c r="N324" s="18">
        <v>280</v>
      </c>
      <c r="O324" s="6">
        <v>565.95</v>
      </c>
      <c r="P324" s="18">
        <v>278.62</v>
      </c>
      <c r="Q324" s="18">
        <v>0</v>
      </c>
      <c r="R324" s="18">
        <v>0</v>
      </c>
      <c r="S324" s="18">
        <v>0</v>
      </c>
      <c r="T324" s="18">
        <v>1427.93</v>
      </c>
      <c r="U324" s="18">
        <v>0</v>
      </c>
      <c r="V324" s="18">
        <v>0</v>
      </c>
      <c r="W324" s="23">
        <f t="shared" si="1"/>
        <v>2897.5</v>
      </c>
      <c r="X324" s="18">
        <v>209</v>
      </c>
      <c r="Y324" s="18">
        <v>0</v>
      </c>
      <c r="Z324" s="18">
        <v>160</v>
      </c>
      <c r="AA324" s="6">
        <v>0</v>
      </c>
      <c r="AB324" s="6">
        <v>0</v>
      </c>
      <c r="AC324" s="6">
        <v>0</v>
      </c>
      <c r="AD324" s="6">
        <v>0</v>
      </c>
      <c r="AE324" s="6">
        <v>300</v>
      </c>
      <c r="AF324" s="6">
        <v>0</v>
      </c>
      <c r="AG324" s="6">
        <v>0</v>
      </c>
      <c r="AH324" s="6">
        <v>0</v>
      </c>
      <c r="AI324" s="6">
        <v>0</v>
      </c>
      <c r="AJ324" s="38">
        <f t="shared" si="2"/>
        <v>669</v>
      </c>
      <c r="AK324" s="23">
        <v>5217.5</v>
      </c>
      <c r="AL324" s="6">
        <v>66.75</v>
      </c>
      <c r="AM324" s="38">
        <v>4481.75</v>
      </c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</row>
    <row r="325" spans="1:98" s="22" customFormat="1" ht="13.5">
      <c r="A325" s="16" t="s">
        <v>13</v>
      </c>
      <c r="B325" s="6">
        <v>2015</v>
      </c>
      <c r="C325" s="40">
        <v>10</v>
      </c>
      <c r="D325" s="5">
        <v>2020</v>
      </c>
      <c r="E325" s="5">
        <v>230</v>
      </c>
      <c r="F325" s="5">
        <v>0</v>
      </c>
      <c r="G325" s="5">
        <v>0</v>
      </c>
      <c r="H325" s="5">
        <v>0</v>
      </c>
      <c r="I325" s="5">
        <v>0</v>
      </c>
      <c r="J325" s="6">
        <v>0</v>
      </c>
      <c r="K325" s="38">
        <v>2250</v>
      </c>
      <c r="L325" s="5">
        <v>300</v>
      </c>
      <c r="M325" s="5">
        <v>45</v>
      </c>
      <c r="N325" s="18">
        <v>280</v>
      </c>
      <c r="O325" s="6">
        <v>565.95</v>
      </c>
      <c r="P325" s="18">
        <v>278.62</v>
      </c>
      <c r="Q325" s="18">
        <v>0</v>
      </c>
      <c r="R325" s="18">
        <v>0</v>
      </c>
      <c r="S325" s="18">
        <v>0</v>
      </c>
      <c r="T325" s="18">
        <v>1427.93</v>
      </c>
      <c r="U325" s="18">
        <v>0</v>
      </c>
      <c r="V325" s="18">
        <v>0</v>
      </c>
      <c r="W325" s="23">
        <f t="shared" si="1"/>
        <v>2897.5</v>
      </c>
      <c r="X325" s="18">
        <v>0</v>
      </c>
      <c r="Y325" s="18">
        <v>0</v>
      </c>
      <c r="Z325" s="18">
        <v>160</v>
      </c>
      <c r="AA325" s="6">
        <v>0</v>
      </c>
      <c r="AB325" s="6">
        <v>0</v>
      </c>
      <c r="AC325" s="6">
        <v>0</v>
      </c>
      <c r="AD325" s="6">
        <v>0</v>
      </c>
      <c r="AE325" s="6">
        <v>300</v>
      </c>
      <c r="AF325" s="6">
        <v>0</v>
      </c>
      <c r="AG325" s="6">
        <v>0</v>
      </c>
      <c r="AH325" s="6">
        <v>0</v>
      </c>
      <c r="AI325" s="6">
        <v>0</v>
      </c>
      <c r="AJ325" s="38">
        <f t="shared" si="2"/>
        <v>460</v>
      </c>
      <c r="AK325" s="23">
        <v>5147.5</v>
      </c>
      <c r="AL325" s="6">
        <v>59.75</v>
      </c>
      <c r="AM325" s="38">
        <v>4627.75</v>
      </c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</row>
    <row r="326" spans="1:98" s="22" customFormat="1" ht="13.5">
      <c r="A326" s="16" t="s">
        <v>13</v>
      </c>
      <c r="B326" s="6">
        <v>2015</v>
      </c>
      <c r="C326" s="40">
        <v>10</v>
      </c>
      <c r="D326" s="5">
        <v>2020</v>
      </c>
      <c r="E326" s="5">
        <v>200</v>
      </c>
      <c r="F326" s="5">
        <v>0</v>
      </c>
      <c r="G326" s="5">
        <v>0</v>
      </c>
      <c r="H326" s="5">
        <v>0</v>
      </c>
      <c r="I326" s="5">
        <v>0</v>
      </c>
      <c r="J326" s="6">
        <v>0</v>
      </c>
      <c r="K326" s="38">
        <v>2220</v>
      </c>
      <c r="L326" s="5">
        <v>0</v>
      </c>
      <c r="M326" s="5">
        <v>36</v>
      </c>
      <c r="N326" s="18">
        <v>270.67</v>
      </c>
      <c r="O326" s="6">
        <v>522.41</v>
      </c>
      <c r="P326" s="18">
        <v>261.21</v>
      </c>
      <c r="Q326" s="18">
        <v>0</v>
      </c>
      <c r="R326" s="18">
        <v>0</v>
      </c>
      <c r="S326" s="18">
        <v>0</v>
      </c>
      <c r="T326" s="18">
        <v>1288.62</v>
      </c>
      <c r="U326" s="18">
        <v>0</v>
      </c>
      <c r="V326" s="18">
        <v>0</v>
      </c>
      <c r="W326" s="23">
        <f aca="true" t="shared" si="3" ref="W326:W357">SUM(L326:V326)</f>
        <v>2378.91</v>
      </c>
      <c r="X326" s="18">
        <v>291</v>
      </c>
      <c r="Y326" s="18">
        <v>0</v>
      </c>
      <c r="Z326" s="18">
        <v>160</v>
      </c>
      <c r="AA326" s="6">
        <v>0</v>
      </c>
      <c r="AB326" s="6">
        <v>0</v>
      </c>
      <c r="AC326" s="6">
        <v>0</v>
      </c>
      <c r="AD326" s="6">
        <v>0</v>
      </c>
      <c r="AE326" s="6">
        <v>0</v>
      </c>
      <c r="AF326" s="6">
        <v>102.74</v>
      </c>
      <c r="AG326" s="6">
        <v>0</v>
      </c>
      <c r="AH326" s="6">
        <v>0</v>
      </c>
      <c r="AI326" s="6">
        <v>0</v>
      </c>
      <c r="AJ326" s="38">
        <f t="shared" si="2"/>
        <v>553.74</v>
      </c>
      <c r="AK326" s="23">
        <v>4496.17</v>
      </c>
      <c r="AL326" s="6">
        <v>29.89</v>
      </c>
      <c r="AM326" s="38">
        <v>4015.28</v>
      </c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</row>
    <row r="327" spans="1:98" s="22" customFormat="1" ht="13.5">
      <c r="A327" s="16" t="s">
        <v>13</v>
      </c>
      <c r="B327" s="6">
        <v>2015</v>
      </c>
      <c r="C327" s="40">
        <v>10</v>
      </c>
      <c r="D327" s="5">
        <v>2020</v>
      </c>
      <c r="E327" s="5">
        <v>130</v>
      </c>
      <c r="F327" s="5">
        <v>0</v>
      </c>
      <c r="G327" s="5">
        <v>0</v>
      </c>
      <c r="H327" s="5">
        <v>0</v>
      </c>
      <c r="I327" s="5">
        <v>0</v>
      </c>
      <c r="J327" s="6">
        <v>0</v>
      </c>
      <c r="K327" s="38">
        <f aca="true" t="shared" si="4" ref="K327:K361">SUM(D327:J327)</f>
        <v>2150</v>
      </c>
      <c r="L327" s="5">
        <v>0</v>
      </c>
      <c r="M327" s="5">
        <v>45</v>
      </c>
      <c r="N327" s="18">
        <v>280</v>
      </c>
      <c r="O327" s="6">
        <v>522.41</v>
      </c>
      <c r="P327" s="18">
        <v>278.62</v>
      </c>
      <c r="Q327" s="18">
        <v>0</v>
      </c>
      <c r="R327" s="18">
        <v>0</v>
      </c>
      <c r="S327" s="18">
        <v>0</v>
      </c>
      <c r="T327" s="18">
        <v>1288.62</v>
      </c>
      <c r="U327" s="18">
        <v>0</v>
      </c>
      <c r="V327" s="18">
        <v>0</v>
      </c>
      <c r="W327" s="23">
        <f t="shared" si="3"/>
        <v>2414.6499999999996</v>
      </c>
      <c r="X327" s="18">
        <v>377</v>
      </c>
      <c r="Y327" s="18">
        <v>131.9</v>
      </c>
      <c r="Z327" s="18">
        <v>160</v>
      </c>
      <c r="AA327" s="6">
        <v>0</v>
      </c>
      <c r="AB327" s="6">
        <v>0</v>
      </c>
      <c r="AC327" s="6">
        <v>0</v>
      </c>
      <c r="AD327" s="6">
        <v>0</v>
      </c>
      <c r="AE327" s="6">
        <v>0</v>
      </c>
      <c r="AF327" s="6">
        <v>0</v>
      </c>
      <c r="AG327" s="6">
        <v>0</v>
      </c>
      <c r="AH327" s="6">
        <v>0</v>
      </c>
      <c r="AI327" s="6">
        <v>0</v>
      </c>
      <c r="AJ327" s="38">
        <f t="shared" si="2"/>
        <v>668.9</v>
      </c>
      <c r="AK327" s="23">
        <v>4564.65</v>
      </c>
      <c r="AL327" s="6">
        <v>31.94</v>
      </c>
      <c r="AM327" s="38">
        <v>3863.81</v>
      </c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</row>
    <row r="328" spans="1:98" s="22" customFormat="1" ht="13.5">
      <c r="A328" s="16" t="s">
        <v>13</v>
      </c>
      <c r="B328" s="6">
        <v>2015</v>
      </c>
      <c r="C328" s="40">
        <v>10</v>
      </c>
      <c r="D328" s="5">
        <v>2020</v>
      </c>
      <c r="E328" s="5">
        <v>150</v>
      </c>
      <c r="F328" s="5">
        <v>0</v>
      </c>
      <c r="G328" s="5">
        <v>0</v>
      </c>
      <c r="H328" s="5">
        <v>0</v>
      </c>
      <c r="I328" s="5">
        <v>0</v>
      </c>
      <c r="J328" s="6">
        <v>0</v>
      </c>
      <c r="K328" s="38">
        <f t="shared" si="4"/>
        <v>2170</v>
      </c>
      <c r="L328" s="5">
        <v>0</v>
      </c>
      <c r="M328" s="5">
        <v>45</v>
      </c>
      <c r="N328" s="18">
        <v>280</v>
      </c>
      <c r="O328" s="6">
        <v>565.95</v>
      </c>
      <c r="P328" s="18">
        <v>278.62</v>
      </c>
      <c r="Q328" s="18">
        <v>0</v>
      </c>
      <c r="R328" s="18">
        <v>0</v>
      </c>
      <c r="S328" s="18">
        <v>0</v>
      </c>
      <c r="T328" s="18">
        <v>1288.62</v>
      </c>
      <c r="U328" s="18">
        <v>0</v>
      </c>
      <c r="V328" s="18">
        <v>0</v>
      </c>
      <c r="W328" s="23">
        <f t="shared" si="3"/>
        <v>2458.19</v>
      </c>
      <c r="X328" s="18">
        <v>376</v>
      </c>
      <c r="Y328" s="18">
        <v>0</v>
      </c>
      <c r="Z328" s="18">
        <v>160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38">
        <f t="shared" si="2"/>
        <v>536</v>
      </c>
      <c r="AK328" s="23">
        <v>4628.19</v>
      </c>
      <c r="AL328" s="6">
        <v>33.85</v>
      </c>
      <c r="AM328" s="38">
        <v>4058.34</v>
      </c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</row>
    <row r="329" spans="1:98" s="22" customFormat="1" ht="13.5">
      <c r="A329" s="16" t="s">
        <v>13</v>
      </c>
      <c r="B329" s="6">
        <v>2015</v>
      </c>
      <c r="C329" s="40">
        <v>10</v>
      </c>
      <c r="D329" s="5">
        <v>2020</v>
      </c>
      <c r="E329" s="5">
        <v>130</v>
      </c>
      <c r="F329" s="5">
        <v>0</v>
      </c>
      <c r="G329" s="5">
        <v>0</v>
      </c>
      <c r="H329" s="5">
        <v>0</v>
      </c>
      <c r="I329" s="5">
        <v>0</v>
      </c>
      <c r="J329" s="6">
        <v>0</v>
      </c>
      <c r="K329" s="38">
        <f t="shared" si="4"/>
        <v>2150</v>
      </c>
      <c r="L329" s="5">
        <v>0</v>
      </c>
      <c r="M329" s="5">
        <v>45</v>
      </c>
      <c r="N329" s="18">
        <v>270.67</v>
      </c>
      <c r="O329" s="6">
        <v>435.34</v>
      </c>
      <c r="P329" s="18">
        <v>278.62</v>
      </c>
      <c r="Q329" s="18">
        <v>0</v>
      </c>
      <c r="R329" s="18">
        <v>0</v>
      </c>
      <c r="S329" s="18">
        <v>0</v>
      </c>
      <c r="T329" s="18">
        <v>1288.62</v>
      </c>
      <c r="U329" s="18">
        <v>0</v>
      </c>
      <c r="V329" s="18">
        <v>0</v>
      </c>
      <c r="W329" s="23">
        <f t="shared" si="3"/>
        <v>2318.25</v>
      </c>
      <c r="X329" s="18">
        <v>161</v>
      </c>
      <c r="Y329" s="18">
        <v>5</v>
      </c>
      <c r="Z329" s="18">
        <v>160</v>
      </c>
      <c r="AA329" s="6">
        <v>0</v>
      </c>
      <c r="AB329" s="6">
        <v>0</v>
      </c>
      <c r="AC329" s="6">
        <v>0</v>
      </c>
      <c r="AD329" s="6">
        <v>106</v>
      </c>
      <c r="AE329" s="6">
        <v>0</v>
      </c>
      <c r="AF329" s="6">
        <v>92.87</v>
      </c>
      <c r="AG329" s="6">
        <v>0</v>
      </c>
      <c r="AH329" s="6">
        <v>0</v>
      </c>
      <c r="AI329" s="6">
        <v>0</v>
      </c>
      <c r="AJ329" s="38">
        <f aca="true" t="shared" si="5" ref="AJ329:AJ360">SUM(X329:AI329)</f>
        <v>524.87</v>
      </c>
      <c r="AK329" s="23">
        <v>4269.38</v>
      </c>
      <c r="AL329" s="6">
        <v>23.08</v>
      </c>
      <c r="AM329" s="38">
        <v>3920.3</v>
      </c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</row>
    <row r="330" spans="1:98" s="22" customFormat="1" ht="13.5">
      <c r="A330" s="16" t="s">
        <v>13</v>
      </c>
      <c r="B330" s="6">
        <v>2015</v>
      </c>
      <c r="C330" s="40">
        <v>10</v>
      </c>
      <c r="D330" s="5">
        <v>2020</v>
      </c>
      <c r="E330" s="5">
        <v>140</v>
      </c>
      <c r="F330" s="5">
        <v>0</v>
      </c>
      <c r="G330" s="5">
        <v>0</v>
      </c>
      <c r="H330" s="5">
        <v>0</v>
      </c>
      <c r="I330" s="5">
        <v>0</v>
      </c>
      <c r="J330" s="6">
        <v>0</v>
      </c>
      <c r="K330" s="38">
        <f t="shared" si="4"/>
        <v>2160</v>
      </c>
      <c r="L330" s="5">
        <v>0</v>
      </c>
      <c r="M330" s="5">
        <v>45</v>
      </c>
      <c r="N330" s="18">
        <v>280</v>
      </c>
      <c r="O330" s="6">
        <v>565.95</v>
      </c>
      <c r="P330" s="18">
        <v>278.62</v>
      </c>
      <c r="Q330" s="18">
        <v>0</v>
      </c>
      <c r="R330" s="18">
        <v>0</v>
      </c>
      <c r="S330" s="18">
        <v>0</v>
      </c>
      <c r="T330" s="18">
        <v>1416.32</v>
      </c>
      <c r="U330" s="18">
        <v>0</v>
      </c>
      <c r="V330" s="18">
        <v>0</v>
      </c>
      <c r="W330" s="23">
        <f t="shared" si="3"/>
        <v>2585.8900000000003</v>
      </c>
      <c r="X330" s="18">
        <v>344</v>
      </c>
      <c r="Y330" s="18">
        <v>0</v>
      </c>
      <c r="Z330" s="18">
        <v>160</v>
      </c>
      <c r="AA330" s="6">
        <v>0</v>
      </c>
      <c r="AB330" s="6">
        <v>0</v>
      </c>
      <c r="AC330" s="6">
        <v>0</v>
      </c>
      <c r="AD330" s="6">
        <v>0</v>
      </c>
      <c r="AE330" s="6">
        <v>0</v>
      </c>
      <c r="AF330" s="6">
        <v>0</v>
      </c>
      <c r="AG330" s="6">
        <v>0</v>
      </c>
      <c r="AH330" s="6">
        <v>0</v>
      </c>
      <c r="AI330" s="6">
        <v>0</v>
      </c>
      <c r="AJ330" s="38">
        <f t="shared" si="5"/>
        <v>504</v>
      </c>
      <c r="AK330" s="23">
        <v>4745.89</v>
      </c>
      <c r="AL330" s="6">
        <v>37.38</v>
      </c>
      <c r="AM330" s="38">
        <v>4204.51</v>
      </c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</row>
    <row r="331" spans="1:98" s="22" customFormat="1" ht="13.5">
      <c r="A331" s="16" t="s">
        <v>13</v>
      </c>
      <c r="B331" s="6">
        <v>2015</v>
      </c>
      <c r="C331" s="40">
        <v>10</v>
      </c>
      <c r="D331" s="5">
        <v>2020</v>
      </c>
      <c r="E331" s="5">
        <v>120</v>
      </c>
      <c r="F331" s="5">
        <v>0</v>
      </c>
      <c r="G331" s="5">
        <v>0</v>
      </c>
      <c r="H331" s="5">
        <v>0</v>
      </c>
      <c r="I331" s="5">
        <v>0</v>
      </c>
      <c r="J331" s="6">
        <v>0</v>
      </c>
      <c r="K331" s="38">
        <f t="shared" si="4"/>
        <v>2140</v>
      </c>
      <c r="L331" s="5">
        <v>0</v>
      </c>
      <c r="M331" s="5">
        <v>126</v>
      </c>
      <c r="N331" s="18">
        <v>261.33</v>
      </c>
      <c r="O331" s="6">
        <v>478.88</v>
      </c>
      <c r="P331" s="18">
        <v>278.62</v>
      </c>
      <c r="Q331" s="18">
        <v>0</v>
      </c>
      <c r="R331" s="18">
        <v>0</v>
      </c>
      <c r="S331" s="18">
        <v>0</v>
      </c>
      <c r="T331" s="18">
        <v>847.47</v>
      </c>
      <c r="U331" s="18">
        <v>0</v>
      </c>
      <c r="V331" s="18">
        <v>0</v>
      </c>
      <c r="W331" s="23">
        <f t="shared" si="3"/>
        <v>1992.3</v>
      </c>
      <c r="X331" s="18">
        <v>310</v>
      </c>
      <c r="Y331" s="18">
        <v>0</v>
      </c>
      <c r="Z331" s="18">
        <v>160</v>
      </c>
      <c r="AA331" s="6">
        <v>0</v>
      </c>
      <c r="AB331" s="6">
        <v>0</v>
      </c>
      <c r="AC331" s="6">
        <v>18.57</v>
      </c>
      <c r="AD331" s="6">
        <v>0</v>
      </c>
      <c r="AE331" s="6">
        <v>0</v>
      </c>
      <c r="AF331" s="6">
        <v>92.87</v>
      </c>
      <c r="AG331" s="6">
        <v>0</v>
      </c>
      <c r="AH331" s="6">
        <v>0</v>
      </c>
      <c r="AI331" s="6">
        <v>0</v>
      </c>
      <c r="AJ331" s="38">
        <f t="shared" si="5"/>
        <v>581.44</v>
      </c>
      <c r="AK331" s="23">
        <v>4020.86</v>
      </c>
      <c r="AL331" s="6">
        <v>15.63</v>
      </c>
      <c r="AM331" s="38">
        <v>3535.23</v>
      </c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</row>
    <row r="332" spans="1:98" s="22" customFormat="1" ht="13.5">
      <c r="A332" s="16" t="s">
        <v>13</v>
      </c>
      <c r="B332" s="6">
        <v>2015</v>
      </c>
      <c r="C332" s="40">
        <v>10</v>
      </c>
      <c r="D332" s="5">
        <v>2020</v>
      </c>
      <c r="E332" s="5">
        <v>150</v>
      </c>
      <c r="F332" s="5">
        <v>0</v>
      </c>
      <c r="G332" s="5">
        <v>0</v>
      </c>
      <c r="H332" s="5">
        <v>0</v>
      </c>
      <c r="I332" s="5">
        <v>0</v>
      </c>
      <c r="J332" s="6">
        <v>0</v>
      </c>
      <c r="K332" s="38">
        <f t="shared" si="4"/>
        <v>2170</v>
      </c>
      <c r="L332" s="5">
        <v>0</v>
      </c>
      <c r="M332" s="5">
        <v>45</v>
      </c>
      <c r="N332" s="18">
        <v>280</v>
      </c>
      <c r="O332" s="6">
        <v>565.95</v>
      </c>
      <c r="P332" s="18">
        <v>278.62</v>
      </c>
      <c r="Q332" s="18">
        <v>0</v>
      </c>
      <c r="R332" s="18">
        <v>0</v>
      </c>
      <c r="S332" s="18">
        <v>0</v>
      </c>
      <c r="T332" s="18">
        <v>1288.62</v>
      </c>
      <c r="U332" s="18">
        <v>0</v>
      </c>
      <c r="V332" s="18">
        <v>0</v>
      </c>
      <c r="W332" s="23">
        <f t="shared" si="3"/>
        <v>2458.19</v>
      </c>
      <c r="X332" s="18">
        <v>433</v>
      </c>
      <c r="Y332" s="18">
        <v>0</v>
      </c>
      <c r="Z332" s="18">
        <v>160</v>
      </c>
      <c r="AA332" s="6">
        <v>0</v>
      </c>
      <c r="AB332" s="6">
        <v>0</v>
      </c>
      <c r="AC332" s="6">
        <v>0</v>
      </c>
      <c r="AD332" s="6">
        <v>0</v>
      </c>
      <c r="AE332" s="6">
        <v>0</v>
      </c>
      <c r="AF332" s="6">
        <v>6.97</v>
      </c>
      <c r="AG332" s="6">
        <v>0</v>
      </c>
      <c r="AH332" s="6">
        <v>0</v>
      </c>
      <c r="AI332" s="6">
        <v>0</v>
      </c>
      <c r="AJ332" s="38">
        <f t="shared" si="5"/>
        <v>599.97</v>
      </c>
      <c r="AK332" s="23">
        <v>4621.22</v>
      </c>
      <c r="AL332" s="6">
        <v>33.64</v>
      </c>
      <c r="AM332" s="38">
        <v>3994.58</v>
      </c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</row>
    <row r="333" spans="1:174" s="22" customFormat="1" ht="13.5">
      <c r="A333" s="16" t="s">
        <v>13</v>
      </c>
      <c r="B333" s="6">
        <v>2015</v>
      </c>
      <c r="C333" s="40">
        <v>10</v>
      </c>
      <c r="D333" s="5">
        <v>2020</v>
      </c>
      <c r="E333" s="5">
        <v>150</v>
      </c>
      <c r="F333" s="5">
        <v>0</v>
      </c>
      <c r="G333" s="5">
        <v>0</v>
      </c>
      <c r="H333" s="5">
        <v>0</v>
      </c>
      <c r="I333" s="5">
        <v>0</v>
      </c>
      <c r="J333" s="6">
        <v>0</v>
      </c>
      <c r="K333" s="38">
        <f t="shared" si="4"/>
        <v>2170</v>
      </c>
      <c r="L333" s="5">
        <v>0</v>
      </c>
      <c r="M333" s="5">
        <v>162</v>
      </c>
      <c r="N333" s="18">
        <v>280</v>
      </c>
      <c r="O333" s="6">
        <v>565.95</v>
      </c>
      <c r="P333" s="18">
        <v>278.62</v>
      </c>
      <c r="Q333" s="18">
        <v>0</v>
      </c>
      <c r="R333" s="18">
        <v>0</v>
      </c>
      <c r="S333" s="18">
        <v>0</v>
      </c>
      <c r="T333" s="18">
        <v>1265.4</v>
      </c>
      <c r="U333" s="18">
        <v>0</v>
      </c>
      <c r="V333" s="18">
        <v>0</v>
      </c>
      <c r="W333" s="23">
        <f t="shared" si="3"/>
        <v>2551.9700000000003</v>
      </c>
      <c r="X333" s="18">
        <v>289.2</v>
      </c>
      <c r="Y333" s="18">
        <v>3.4</v>
      </c>
      <c r="Z333" s="18">
        <v>160</v>
      </c>
      <c r="AA333" s="6">
        <v>0</v>
      </c>
      <c r="AB333" s="6">
        <v>0</v>
      </c>
      <c r="AC333" s="6">
        <v>0</v>
      </c>
      <c r="AD333" s="6">
        <v>0</v>
      </c>
      <c r="AE333" s="6">
        <v>0</v>
      </c>
      <c r="AF333" s="6">
        <v>0</v>
      </c>
      <c r="AG333" s="6">
        <v>0</v>
      </c>
      <c r="AH333" s="6">
        <v>0</v>
      </c>
      <c r="AI333" s="6">
        <v>0</v>
      </c>
      <c r="AJ333" s="38">
        <f t="shared" si="5"/>
        <v>452.59999999999997</v>
      </c>
      <c r="AK333" s="23">
        <v>4721.97</v>
      </c>
      <c r="AL333" s="6">
        <v>36.66</v>
      </c>
      <c r="AM333" s="38">
        <v>4232.71</v>
      </c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  <c r="DG333" s="16"/>
      <c r="DH333" s="16"/>
      <c r="DI333" s="16"/>
      <c r="DJ333" s="16"/>
      <c r="DK333" s="16"/>
      <c r="DL333" s="16"/>
      <c r="DM333" s="16"/>
      <c r="DN333" s="16"/>
      <c r="DO333" s="16"/>
      <c r="DP333" s="16"/>
      <c r="DQ333" s="16"/>
      <c r="DR333" s="16"/>
      <c r="DS333" s="16"/>
      <c r="DT333" s="16"/>
      <c r="DU333" s="16"/>
      <c r="DV333" s="16"/>
      <c r="DW333" s="16"/>
      <c r="DX333" s="16"/>
      <c r="DY333" s="16"/>
      <c r="DZ333" s="16"/>
      <c r="EA333" s="16"/>
      <c r="EB333" s="16"/>
      <c r="EC333" s="16"/>
      <c r="ED333" s="16"/>
      <c r="EE333" s="16"/>
      <c r="EF333" s="16"/>
      <c r="EG333" s="16"/>
      <c r="EH333" s="16"/>
      <c r="EI333" s="16"/>
      <c r="EJ333" s="16"/>
      <c r="EK333" s="16"/>
      <c r="EL333" s="16"/>
      <c r="EM333" s="16"/>
      <c r="EN333" s="16"/>
      <c r="EO333" s="16"/>
      <c r="EP333" s="16"/>
      <c r="EQ333" s="16"/>
      <c r="ER333" s="16"/>
      <c r="ES333" s="16"/>
      <c r="ET333" s="16"/>
      <c r="EU333" s="16"/>
      <c r="EV333" s="16"/>
      <c r="EW333" s="16"/>
      <c r="EX333" s="16"/>
      <c r="EY333" s="16"/>
      <c r="EZ333" s="16"/>
      <c r="FA333" s="16"/>
      <c r="FB333" s="16"/>
      <c r="FC333" s="16"/>
      <c r="FD333" s="16"/>
      <c r="FE333" s="16"/>
      <c r="FF333" s="16"/>
      <c r="FG333" s="16"/>
      <c r="FH333" s="16"/>
      <c r="FI333" s="16"/>
      <c r="FJ333" s="16"/>
      <c r="FK333" s="16"/>
      <c r="FL333" s="16"/>
      <c r="FM333" s="16"/>
      <c r="FN333" s="16"/>
      <c r="FO333" s="16"/>
      <c r="FP333" s="16"/>
      <c r="FQ333" s="16"/>
      <c r="FR333" s="16"/>
    </row>
    <row r="334" spans="1:174" s="22" customFormat="1" ht="13.5">
      <c r="A334" s="16" t="s">
        <v>13</v>
      </c>
      <c r="B334" s="6">
        <v>2015</v>
      </c>
      <c r="C334" s="40">
        <v>10</v>
      </c>
      <c r="D334" s="5">
        <v>2020</v>
      </c>
      <c r="E334" s="5">
        <v>110</v>
      </c>
      <c r="F334" s="5">
        <v>0</v>
      </c>
      <c r="G334" s="5">
        <v>0</v>
      </c>
      <c r="H334" s="5">
        <v>0</v>
      </c>
      <c r="I334" s="5">
        <v>0</v>
      </c>
      <c r="J334" s="6">
        <v>0</v>
      </c>
      <c r="K334" s="38">
        <f t="shared" si="4"/>
        <v>2130</v>
      </c>
      <c r="L334" s="5">
        <v>0</v>
      </c>
      <c r="M334" s="5">
        <v>45</v>
      </c>
      <c r="N334" s="18">
        <v>280</v>
      </c>
      <c r="O334" s="6">
        <v>565.95</v>
      </c>
      <c r="P334" s="18">
        <v>278.62</v>
      </c>
      <c r="Q334" s="18">
        <v>0</v>
      </c>
      <c r="R334" s="18">
        <v>0</v>
      </c>
      <c r="S334" s="18">
        <v>0</v>
      </c>
      <c r="T334" s="18">
        <v>1427.93</v>
      </c>
      <c r="U334" s="18">
        <v>0</v>
      </c>
      <c r="V334" s="18">
        <v>0</v>
      </c>
      <c r="W334" s="23">
        <f t="shared" si="3"/>
        <v>2597.5</v>
      </c>
      <c r="X334" s="18">
        <v>126</v>
      </c>
      <c r="Y334" s="18">
        <v>24.4</v>
      </c>
      <c r="Z334" s="18">
        <v>160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 s="6">
        <v>0</v>
      </c>
      <c r="AH334" s="6">
        <v>0</v>
      </c>
      <c r="AI334" s="6">
        <v>0</v>
      </c>
      <c r="AJ334" s="38">
        <f t="shared" si="5"/>
        <v>310.4</v>
      </c>
      <c r="AK334" s="23">
        <v>4727.5</v>
      </c>
      <c r="AL334" s="6">
        <v>36.83</v>
      </c>
      <c r="AM334" s="38">
        <v>4380.27</v>
      </c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6"/>
      <c r="DR334" s="16"/>
      <c r="DS334" s="16"/>
      <c r="DT334" s="16"/>
      <c r="DU334" s="16"/>
      <c r="DV334" s="16"/>
      <c r="DW334" s="16"/>
      <c r="DX334" s="16"/>
      <c r="DY334" s="16"/>
      <c r="DZ334" s="16"/>
      <c r="EA334" s="16"/>
      <c r="EB334" s="16"/>
      <c r="EC334" s="16"/>
      <c r="ED334" s="16"/>
      <c r="EE334" s="16"/>
      <c r="EF334" s="16"/>
      <c r="EG334" s="16"/>
      <c r="EH334" s="16"/>
      <c r="EI334" s="16"/>
      <c r="EJ334" s="16"/>
      <c r="EK334" s="16"/>
      <c r="EL334" s="16"/>
      <c r="EM334" s="16"/>
      <c r="EN334" s="16"/>
      <c r="EO334" s="16"/>
      <c r="EP334" s="16"/>
      <c r="EQ334" s="16"/>
      <c r="ER334" s="16"/>
      <c r="ES334" s="16"/>
      <c r="ET334" s="16"/>
      <c r="EU334" s="16"/>
      <c r="EV334" s="16"/>
      <c r="EW334" s="16"/>
      <c r="EX334" s="16"/>
      <c r="EY334" s="16"/>
      <c r="EZ334" s="16"/>
      <c r="FA334" s="16"/>
      <c r="FB334" s="16"/>
      <c r="FC334" s="16"/>
      <c r="FD334" s="16"/>
      <c r="FE334" s="16"/>
      <c r="FF334" s="16"/>
      <c r="FG334" s="16"/>
      <c r="FH334" s="16"/>
      <c r="FI334" s="16"/>
      <c r="FJ334" s="16"/>
      <c r="FK334" s="16"/>
      <c r="FL334" s="16"/>
      <c r="FM334" s="16"/>
      <c r="FN334" s="16"/>
      <c r="FO334" s="16"/>
      <c r="FP334" s="16"/>
      <c r="FQ334" s="16"/>
      <c r="FR334" s="16"/>
    </row>
    <row r="335" spans="1:174" s="22" customFormat="1" ht="13.5">
      <c r="A335" s="16" t="s">
        <v>13</v>
      </c>
      <c r="B335" s="6">
        <v>2015</v>
      </c>
      <c r="C335" s="40">
        <v>10</v>
      </c>
      <c r="D335" s="5">
        <v>2020</v>
      </c>
      <c r="E335" s="5">
        <v>130</v>
      </c>
      <c r="F335" s="5">
        <v>0</v>
      </c>
      <c r="G335" s="5">
        <v>0</v>
      </c>
      <c r="H335" s="5">
        <v>0</v>
      </c>
      <c r="I335" s="5">
        <v>0</v>
      </c>
      <c r="J335" s="6">
        <v>0</v>
      </c>
      <c r="K335" s="38">
        <f t="shared" si="4"/>
        <v>2150</v>
      </c>
      <c r="L335" s="5">
        <v>0</v>
      </c>
      <c r="M335" s="5">
        <v>45</v>
      </c>
      <c r="N335" s="18">
        <v>280</v>
      </c>
      <c r="O335" s="6">
        <v>565.95</v>
      </c>
      <c r="P335" s="18">
        <v>278.62</v>
      </c>
      <c r="Q335" s="18">
        <v>0</v>
      </c>
      <c r="R335" s="18">
        <v>0</v>
      </c>
      <c r="S335" s="18">
        <v>0</v>
      </c>
      <c r="T335" s="18">
        <v>1288.62</v>
      </c>
      <c r="U335" s="18">
        <v>0</v>
      </c>
      <c r="V335" s="18">
        <v>0</v>
      </c>
      <c r="W335" s="23">
        <f t="shared" si="3"/>
        <v>2458.19</v>
      </c>
      <c r="X335" s="18">
        <v>233</v>
      </c>
      <c r="Y335" s="18">
        <v>34.1</v>
      </c>
      <c r="Z335" s="18">
        <v>160</v>
      </c>
      <c r="AA335" s="6">
        <v>0</v>
      </c>
      <c r="AB335" s="6">
        <v>0</v>
      </c>
      <c r="AC335" s="6">
        <v>0</v>
      </c>
      <c r="AD335" s="6">
        <v>0</v>
      </c>
      <c r="AE335" s="6">
        <v>0</v>
      </c>
      <c r="AF335" s="6">
        <v>0</v>
      </c>
      <c r="AG335" s="6">
        <v>0</v>
      </c>
      <c r="AH335" s="6">
        <v>0</v>
      </c>
      <c r="AI335" s="6">
        <v>0</v>
      </c>
      <c r="AJ335" s="38">
        <f t="shared" si="5"/>
        <v>427.1</v>
      </c>
      <c r="AK335" s="23">
        <v>4608.19</v>
      </c>
      <c r="AL335" s="6">
        <v>33.25</v>
      </c>
      <c r="AM335" s="38">
        <v>4147.84</v>
      </c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  <c r="DY335" s="16"/>
      <c r="DZ335" s="16"/>
      <c r="EA335" s="16"/>
      <c r="EB335" s="16"/>
      <c r="EC335" s="16"/>
      <c r="ED335" s="16"/>
      <c r="EE335" s="16"/>
      <c r="EF335" s="16"/>
      <c r="EG335" s="16"/>
      <c r="EH335" s="16"/>
      <c r="EI335" s="16"/>
      <c r="EJ335" s="16"/>
      <c r="EK335" s="16"/>
      <c r="EL335" s="16"/>
      <c r="EM335" s="16"/>
      <c r="EN335" s="16"/>
      <c r="EO335" s="16"/>
      <c r="EP335" s="16"/>
      <c r="EQ335" s="16"/>
      <c r="ER335" s="16"/>
      <c r="ES335" s="16"/>
      <c r="ET335" s="16"/>
      <c r="EU335" s="16"/>
      <c r="EV335" s="16"/>
      <c r="EW335" s="16"/>
      <c r="EX335" s="16"/>
      <c r="EY335" s="16"/>
      <c r="EZ335" s="16"/>
      <c r="FA335" s="16"/>
      <c r="FB335" s="16"/>
      <c r="FC335" s="16"/>
      <c r="FD335" s="16"/>
      <c r="FE335" s="16"/>
      <c r="FF335" s="16"/>
      <c r="FG335" s="16"/>
      <c r="FH335" s="16"/>
      <c r="FI335" s="16"/>
      <c r="FJ335" s="16"/>
      <c r="FK335" s="16"/>
      <c r="FL335" s="16"/>
      <c r="FM335" s="16"/>
      <c r="FN335" s="16"/>
      <c r="FO335" s="16"/>
      <c r="FP335" s="16"/>
      <c r="FQ335" s="16"/>
      <c r="FR335" s="16"/>
    </row>
    <row r="336" spans="1:174" s="22" customFormat="1" ht="13.5">
      <c r="A336" s="16" t="s">
        <v>15</v>
      </c>
      <c r="B336" s="6">
        <v>2015</v>
      </c>
      <c r="C336" s="40">
        <v>10</v>
      </c>
      <c r="D336" s="5">
        <v>2020</v>
      </c>
      <c r="E336" s="5">
        <v>320</v>
      </c>
      <c r="F336" s="5">
        <v>80</v>
      </c>
      <c r="G336" s="5">
        <v>0</v>
      </c>
      <c r="H336" s="5">
        <v>0</v>
      </c>
      <c r="I336" s="5">
        <v>0</v>
      </c>
      <c r="J336" s="6">
        <v>0</v>
      </c>
      <c r="K336" s="38">
        <f t="shared" si="4"/>
        <v>2420</v>
      </c>
      <c r="L336" s="5">
        <v>300</v>
      </c>
      <c r="M336" s="5">
        <v>45</v>
      </c>
      <c r="N336" s="18">
        <v>280</v>
      </c>
      <c r="O336" s="6">
        <v>565.95</v>
      </c>
      <c r="P336" s="18">
        <v>278.62</v>
      </c>
      <c r="Q336" s="18">
        <v>0</v>
      </c>
      <c r="R336" s="18">
        <v>0</v>
      </c>
      <c r="S336" s="18">
        <v>0</v>
      </c>
      <c r="T336" s="18">
        <v>1427.93</v>
      </c>
      <c r="U336" s="18">
        <v>0</v>
      </c>
      <c r="V336" s="18">
        <v>0</v>
      </c>
      <c r="W336" s="23">
        <f t="shared" si="3"/>
        <v>2897.5</v>
      </c>
      <c r="X336" s="18">
        <v>236</v>
      </c>
      <c r="Y336" s="18">
        <v>5.4</v>
      </c>
      <c r="Z336" s="18">
        <v>157</v>
      </c>
      <c r="AA336" s="6">
        <v>0</v>
      </c>
      <c r="AB336" s="6">
        <v>0</v>
      </c>
      <c r="AC336" s="6">
        <v>0</v>
      </c>
      <c r="AD336" s="6">
        <v>0</v>
      </c>
      <c r="AE336" s="6">
        <v>300</v>
      </c>
      <c r="AF336" s="6">
        <v>0</v>
      </c>
      <c r="AG336" s="6">
        <v>0</v>
      </c>
      <c r="AH336" s="6">
        <v>0</v>
      </c>
      <c r="AI336" s="6">
        <v>0</v>
      </c>
      <c r="AJ336" s="38">
        <f t="shared" si="5"/>
        <v>698.4</v>
      </c>
      <c r="AK336" s="23">
        <v>5317.5</v>
      </c>
      <c r="AL336" s="6">
        <v>76.75</v>
      </c>
      <c r="AM336" s="38">
        <v>4542.35</v>
      </c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  <c r="DG336" s="16"/>
      <c r="DH336" s="16"/>
      <c r="DI336" s="16"/>
      <c r="DJ336" s="16"/>
      <c r="DK336" s="16"/>
      <c r="DL336" s="16"/>
      <c r="DM336" s="16"/>
      <c r="DN336" s="16"/>
      <c r="DO336" s="16"/>
      <c r="DP336" s="16"/>
      <c r="DQ336" s="16"/>
      <c r="DR336" s="16"/>
      <c r="DS336" s="16"/>
      <c r="DT336" s="16"/>
      <c r="DU336" s="16"/>
      <c r="DV336" s="16"/>
      <c r="DW336" s="16"/>
      <c r="DX336" s="16"/>
      <c r="DY336" s="16"/>
      <c r="DZ336" s="16"/>
      <c r="EA336" s="16"/>
      <c r="EB336" s="16"/>
      <c r="EC336" s="16"/>
      <c r="ED336" s="16"/>
      <c r="EE336" s="16"/>
      <c r="EF336" s="16"/>
      <c r="EG336" s="16"/>
      <c r="EH336" s="16"/>
      <c r="EI336" s="16"/>
      <c r="EJ336" s="16"/>
      <c r="EK336" s="16"/>
      <c r="EL336" s="16"/>
      <c r="EM336" s="16"/>
      <c r="EN336" s="16"/>
      <c r="EO336" s="16"/>
      <c r="EP336" s="16"/>
      <c r="EQ336" s="16"/>
      <c r="ER336" s="16"/>
      <c r="ES336" s="16"/>
      <c r="ET336" s="16"/>
      <c r="EU336" s="16"/>
      <c r="EV336" s="16"/>
      <c r="EW336" s="16"/>
      <c r="EX336" s="16"/>
      <c r="EY336" s="16"/>
      <c r="EZ336" s="16"/>
      <c r="FA336" s="16"/>
      <c r="FB336" s="16"/>
      <c r="FC336" s="16"/>
      <c r="FD336" s="16"/>
      <c r="FE336" s="16"/>
      <c r="FF336" s="16"/>
      <c r="FG336" s="16"/>
      <c r="FH336" s="16"/>
      <c r="FI336" s="16"/>
      <c r="FJ336" s="16"/>
      <c r="FK336" s="16"/>
      <c r="FL336" s="16"/>
      <c r="FM336" s="16"/>
      <c r="FN336" s="16"/>
      <c r="FO336" s="16"/>
      <c r="FP336" s="16"/>
      <c r="FQ336" s="16"/>
      <c r="FR336" s="16"/>
    </row>
    <row r="337" spans="1:174" s="22" customFormat="1" ht="13.5">
      <c r="A337" s="16" t="s">
        <v>13</v>
      </c>
      <c r="B337" s="6">
        <v>2015</v>
      </c>
      <c r="C337" s="40">
        <v>10</v>
      </c>
      <c r="D337" s="5">
        <v>2020</v>
      </c>
      <c r="E337" s="5">
        <v>250</v>
      </c>
      <c r="F337" s="5">
        <v>0</v>
      </c>
      <c r="G337" s="5">
        <v>0</v>
      </c>
      <c r="H337" s="5">
        <v>0</v>
      </c>
      <c r="I337" s="5">
        <v>0</v>
      </c>
      <c r="J337" s="6">
        <v>0</v>
      </c>
      <c r="K337" s="38">
        <f t="shared" si="4"/>
        <v>2270</v>
      </c>
      <c r="L337" s="5">
        <v>300</v>
      </c>
      <c r="M337" s="5">
        <v>45</v>
      </c>
      <c r="N337" s="18">
        <v>280</v>
      </c>
      <c r="O337" s="6">
        <v>565.95</v>
      </c>
      <c r="P337" s="18">
        <v>278.62</v>
      </c>
      <c r="Q337" s="18">
        <v>0</v>
      </c>
      <c r="R337" s="18">
        <v>0</v>
      </c>
      <c r="S337" s="18">
        <v>0</v>
      </c>
      <c r="T337" s="18">
        <v>1427.93</v>
      </c>
      <c r="U337" s="18">
        <v>0</v>
      </c>
      <c r="V337" s="18">
        <v>0</v>
      </c>
      <c r="W337" s="23">
        <f t="shared" si="3"/>
        <v>2897.5</v>
      </c>
      <c r="X337" s="18">
        <v>243.5</v>
      </c>
      <c r="Y337" s="18">
        <v>0</v>
      </c>
      <c r="Z337" s="18">
        <v>0</v>
      </c>
      <c r="AA337" s="6">
        <v>0</v>
      </c>
      <c r="AB337" s="6">
        <v>0</v>
      </c>
      <c r="AC337" s="6">
        <v>0</v>
      </c>
      <c r="AD337" s="6">
        <v>0</v>
      </c>
      <c r="AE337" s="6">
        <v>300</v>
      </c>
      <c r="AF337" s="6">
        <v>8.94</v>
      </c>
      <c r="AG337" s="6">
        <v>0</v>
      </c>
      <c r="AH337" s="6">
        <v>0</v>
      </c>
      <c r="AI337" s="6">
        <v>0</v>
      </c>
      <c r="AJ337" s="38">
        <f t="shared" si="5"/>
        <v>552.44</v>
      </c>
      <c r="AK337" s="23">
        <v>5158.56</v>
      </c>
      <c r="AL337" s="6">
        <v>60.86</v>
      </c>
      <c r="AM337" s="38">
        <v>4554.2</v>
      </c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  <c r="DM337" s="16"/>
      <c r="DN337" s="16"/>
      <c r="DO337" s="16"/>
      <c r="DP337" s="16"/>
      <c r="DQ337" s="16"/>
      <c r="DR337" s="16"/>
      <c r="DS337" s="16"/>
      <c r="DT337" s="16"/>
      <c r="DU337" s="16"/>
      <c r="DV337" s="16"/>
      <c r="DW337" s="16"/>
      <c r="DX337" s="16"/>
      <c r="DY337" s="16"/>
      <c r="DZ337" s="16"/>
      <c r="EA337" s="16"/>
      <c r="EB337" s="16"/>
      <c r="EC337" s="16"/>
      <c r="ED337" s="16"/>
      <c r="EE337" s="16"/>
      <c r="EF337" s="16"/>
      <c r="EG337" s="16"/>
      <c r="EH337" s="16"/>
      <c r="EI337" s="16"/>
      <c r="EJ337" s="16"/>
      <c r="EK337" s="16"/>
      <c r="EL337" s="16"/>
      <c r="EM337" s="16"/>
      <c r="EN337" s="16"/>
      <c r="EO337" s="16"/>
      <c r="EP337" s="16"/>
      <c r="EQ337" s="16"/>
      <c r="ER337" s="16"/>
      <c r="ES337" s="16"/>
      <c r="ET337" s="16"/>
      <c r="EU337" s="16"/>
      <c r="EV337" s="16"/>
      <c r="EW337" s="16"/>
      <c r="EX337" s="16"/>
      <c r="EY337" s="16"/>
      <c r="EZ337" s="16"/>
      <c r="FA337" s="16"/>
      <c r="FB337" s="16"/>
      <c r="FC337" s="16"/>
      <c r="FD337" s="16"/>
      <c r="FE337" s="16"/>
      <c r="FF337" s="16"/>
      <c r="FG337" s="16"/>
      <c r="FH337" s="16"/>
      <c r="FI337" s="16"/>
      <c r="FJ337" s="16"/>
      <c r="FK337" s="16"/>
      <c r="FL337" s="16"/>
      <c r="FM337" s="16"/>
      <c r="FN337" s="16"/>
      <c r="FO337" s="16"/>
      <c r="FP337" s="16"/>
      <c r="FQ337" s="16"/>
      <c r="FR337" s="16"/>
    </row>
    <row r="338" spans="1:174" s="22" customFormat="1" ht="13.5">
      <c r="A338" s="16" t="s">
        <v>13</v>
      </c>
      <c r="B338" s="6">
        <v>2015</v>
      </c>
      <c r="C338" s="40">
        <v>10</v>
      </c>
      <c r="D338" s="5">
        <v>2020</v>
      </c>
      <c r="E338" s="5">
        <v>230</v>
      </c>
      <c r="F338" s="5">
        <v>0</v>
      </c>
      <c r="G338" s="5">
        <v>0</v>
      </c>
      <c r="H338" s="5">
        <v>0</v>
      </c>
      <c r="I338" s="5">
        <v>0</v>
      </c>
      <c r="J338" s="6">
        <v>0</v>
      </c>
      <c r="K338" s="38">
        <f t="shared" si="4"/>
        <v>2250</v>
      </c>
      <c r="L338" s="5">
        <v>300</v>
      </c>
      <c r="M338" s="5">
        <v>153</v>
      </c>
      <c r="N338" s="18">
        <v>280</v>
      </c>
      <c r="O338" s="6">
        <v>565.95</v>
      </c>
      <c r="P338" s="18">
        <v>278.62</v>
      </c>
      <c r="Q338" s="18">
        <v>0</v>
      </c>
      <c r="R338" s="18">
        <v>0</v>
      </c>
      <c r="S338" s="18">
        <v>0</v>
      </c>
      <c r="T338" s="18">
        <v>1079.66</v>
      </c>
      <c r="U338" s="18">
        <v>0</v>
      </c>
      <c r="V338" s="18">
        <v>0</v>
      </c>
      <c r="W338" s="23">
        <f t="shared" si="3"/>
        <v>2657.2300000000005</v>
      </c>
      <c r="X338" s="18">
        <v>312</v>
      </c>
      <c r="Y338" s="18">
        <v>28.4</v>
      </c>
      <c r="Z338" s="18">
        <v>160</v>
      </c>
      <c r="AA338" s="6">
        <v>0</v>
      </c>
      <c r="AB338" s="6">
        <v>0</v>
      </c>
      <c r="AC338" s="6">
        <v>0</v>
      </c>
      <c r="AD338" s="6">
        <v>0</v>
      </c>
      <c r="AE338" s="6">
        <v>300</v>
      </c>
      <c r="AF338" s="6">
        <v>0</v>
      </c>
      <c r="AG338" s="6">
        <v>0</v>
      </c>
      <c r="AH338" s="6">
        <v>0</v>
      </c>
      <c r="AI338" s="6">
        <v>0</v>
      </c>
      <c r="AJ338" s="38">
        <f t="shared" si="5"/>
        <v>800.4</v>
      </c>
      <c r="AK338" s="23">
        <v>4907.23</v>
      </c>
      <c r="AL338" s="6">
        <v>42.22</v>
      </c>
      <c r="AM338" s="38">
        <v>4064.61</v>
      </c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  <c r="DG338" s="16"/>
      <c r="DH338" s="16"/>
      <c r="DI338" s="16"/>
      <c r="DJ338" s="16"/>
      <c r="DK338" s="16"/>
      <c r="DL338" s="16"/>
      <c r="DM338" s="16"/>
      <c r="DN338" s="16"/>
      <c r="DO338" s="16"/>
      <c r="DP338" s="16"/>
      <c r="DQ338" s="16"/>
      <c r="DR338" s="16"/>
      <c r="DS338" s="16"/>
      <c r="DT338" s="16"/>
      <c r="DU338" s="16"/>
      <c r="DV338" s="16"/>
      <c r="DW338" s="16"/>
      <c r="DX338" s="16"/>
      <c r="DY338" s="16"/>
      <c r="DZ338" s="16"/>
      <c r="EA338" s="16"/>
      <c r="EB338" s="16"/>
      <c r="EC338" s="16"/>
      <c r="ED338" s="16"/>
      <c r="EE338" s="16"/>
      <c r="EF338" s="16"/>
      <c r="EG338" s="16"/>
      <c r="EH338" s="16"/>
      <c r="EI338" s="16"/>
      <c r="EJ338" s="16"/>
      <c r="EK338" s="16"/>
      <c r="EL338" s="16"/>
      <c r="EM338" s="16"/>
      <c r="EN338" s="16"/>
      <c r="EO338" s="16"/>
      <c r="EP338" s="16"/>
      <c r="EQ338" s="16"/>
      <c r="ER338" s="16"/>
      <c r="ES338" s="16"/>
      <c r="ET338" s="16"/>
      <c r="EU338" s="16"/>
      <c r="EV338" s="16"/>
      <c r="EW338" s="16"/>
      <c r="EX338" s="16"/>
      <c r="EY338" s="16"/>
      <c r="EZ338" s="16"/>
      <c r="FA338" s="16"/>
      <c r="FB338" s="16"/>
      <c r="FC338" s="16"/>
      <c r="FD338" s="16"/>
      <c r="FE338" s="16"/>
      <c r="FF338" s="16"/>
      <c r="FG338" s="16"/>
      <c r="FH338" s="16"/>
      <c r="FI338" s="16"/>
      <c r="FJ338" s="16"/>
      <c r="FK338" s="16"/>
      <c r="FL338" s="16"/>
      <c r="FM338" s="16"/>
      <c r="FN338" s="16"/>
      <c r="FO338" s="16"/>
      <c r="FP338" s="16"/>
      <c r="FQ338" s="16"/>
      <c r="FR338" s="16"/>
    </row>
    <row r="339" spans="1:174" s="22" customFormat="1" ht="13.5">
      <c r="A339" s="16" t="s">
        <v>13</v>
      </c>
      <c r="B339" s="6">
        <v>2015</v>
      </c>
      <c r="C339" s="40">
        <v>10</v>
      </c>
      <c r="D339" s="5">
        <v>2020</v>
      </c>
      <c r="E339" s="5">
        <v>135</v>
      </c>
      <c r="F339" s="5">
        <v>0</v>
      </c>
      <c r="G339" s="5">
        <v>0</v>
      </c>
      <c r="H339" s="5">
        <v>0</v>
      </c>
      <c r="I339" s="5">
        <v>0</v>
      </c>
      <c r="J339" s="6">
        <v>0</v>
      </c>
      <c r="K339" s="38">
        <f t="shared" si="4"/>
        <v>2155</v>
      </c>
      <c r="L339" s="5">
        <v>0</v>
      </c>
      <c r="M339" s="5">
        <v>162</v>
      </c>
      <c r="N339" s="18">
        <v>280</v>
      </c>
      <c r="O339" s="6">
        <v>565.95</v>
      </c>
      <c r="P339" s="18">
        <v>278.62</v>
      </c>
      <c r="Q339" s="18">
        <v>0</v>
      </c>
      <c r="R339" s="18">
        <v>0</v>
      </c>
      <c r="S339" s="18">
        <v>0</v>
      </c>
      <c r="T339" s="18">
        <v>1265.4</v>
      </c>
      <c r="U339" s="18">
        <v>0</v>
      </c>
      <c r="V339" s="18">
        <v>0</v>
      </c>
      <c r="W339" s="23">
        <f t="shared" si="3"/>
        <v>2551.9700000000003</v>
      </c>
      <c r="X339" s="18">
        <v>373</v>
      </c>
      <c r="Y339" s="18">
        <v>0</v>
      </c>
      <c r="Z339" s="18">
        <v>160</v>
      </c>
      <c r="AA339" s="6">
        <v>0</v>
      </c>
      <c r="AB339" s="6">
        <v>0</v>
      </c>
      <c r="AC339" s="6">
        <v>0</v>
      </c>
      <c r="AD339" s="6">
        <v>0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38">
        <f t="shared" si="5"/>
        <v>533</v>
      </c>
      <c r="AK339" s="23">
        <v>4706.97</v>
      </c>
      <c r="AL339" s="6">
        <v>36.21</v>
      </c>
      <c r="AM339" s="38">
        <v>4137.76</v>
      </c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  <c r="DG339" s="16"/>
      <c r="DH339" s="16"/>
      <c r="DI339" s="16"/>
      <c r="DJ339" s="16"/>
      <c r="DK339" s="16"/>
      <c r="DL339" s="16"/>
      <c r="DM339" s="16"/>
      <c r="DN339" s="16"/>
      <c r="DO339" s="16"/>
      <c r="DP339" s="16"/>
      <c r="DQ339" s="16"/>
      <c r="DR339" s="16"/>
      <c r="DS339" s="16"/>
      <c r="DT339" s="16"/>
      <c r="DU339" s="16"/>
      <c r="DV339" s="16"/>
      <c r="DW339" s="16"/>
      <c r="DX339" s="16"/>
      <c r="DY339" s="16"/>
      <c r="DZ339" s="16"/>
      <c r="EA339" s="16"/>
      <c r="EB339" s="16"/>
      <c r="EC339" s="16"/>
      <c r="ED339" s="16"/>
      <c r="EE339" s="16"/>
      <c r="EF339" s="16"/>
      <c r="EG339" s="16"/>
      <c r="EH339" s="16"/>
      <c r="EI339" s="16"/>
      <c r="EJ339" s="16"/>
      <c r="EK339" s="16"/>
      <c r="EL339" s="16"/>
      <c r="EM339" s="16"/>
      <c r="EN339" s="16"/>
      <c r="EO339" s="16"/>
      <c r="EP339" s="16"/>
      <c r="EQ339" s="16"/>
      <c r="ER339" s="16"/>
      <c r="ES339" s="16"/>
      <c r="ET339" s="16"/>
      <c r="EU339" s="16"/>
      <c r="EV339" s="16"/>
      <c r="EW339" s="16"/>
      <c r="EX339" s="16"/>
      <c r="EY339" s="16"/>
      <c r="EZ339" s="16"/>
      <c r="FA339" s="16"/>
      <c r="FB339" s="16"/>
      <c r="FC339" s="16"/>
      <c r="FD339" s="16"/>
      <c r="FE339" s="16"/>
      <c r="FF339" s="16"/>
      <c r="FG339" s="16"/>
      <c r="FH339" s="16"/>
      <c r="FI339" s="16"/>
      <c r="FJ339" s="16"/>
      <c r="FK339" s="16"/>
      <c r="FL339" s="16"/>
      <c r="FM339" s="16"/>
      <c r="FN339" s="16"/>
      <c r="FO339" s="16"/>
      <c r="FP339" s="16"/>
      <c r="FQ339" s="16"/>
      <c r="FR339" s="16"/>
    </row>
    <row r="340" spans="1:174" s="22" customFormat="1" ht="13.5">
      <c r="A340" s="16" t="s">
        <v>13</v>
      </c>
      <c r="B340" s="6">
        <v>2015</v>
      </c>
      <c r="C340" s="40">
        <v>10</v>
      </c>
      <c r="D340" s="5">
        <v>2020</v>
      </c>
      <c r="E340" s="5">
        <v>200</v>
      </c>
      <c r="F340" s="5">
        <v>0</v>
      </c>
      <c r="G340" s="5">
        <v>0</v>
      </c>
      <c r="H340" s="5">
        <v>0</v>
      </c>
      <c r="I340" s="5">
        <v>0</v>
      </c>
      <c r="J340" s="6">
        <v>0</v>
      </c>
      <c r="K340" s="38">
        <f t="shared" si="4"/>
        <v>2220</v>
      </c>
      <c r="L340" s="5">
        <v>200</v>
      </c>
      <c r="M340" s="5">
        <v>117</v>
      </c>
      <c r="N340" s="18">
        <v>252</v>
      </c>
      <c r="O340" s="6">
        <v>435.34</v>
      </c>
      <c r="P340" s="18">
        <v>278.62</v>
      </c>
      <c r="Q340" s="18">
        <v>0</v>
      </c>
      <c r="R340" s="18">
        <v>0</v>
      </c>
      <c r="S340" s="18">
        <v>0</v>
      </c>
      <c r="T340" s="18">
        <v>1416.32</v>
      </c>
      <c r="U340" s="18">
        <v>0</v>
      </c>
      <c r="V340" s="18">
        <v>0</v>
      </c>
      <c r="W340" s="23">
        <f t="shared" si="3"/>
        <v>2699.2799999999997</v>
      </c>
      <c r="X340" s="18">
        <v>140.5</v>
      </c>
      <c r="Y340" s="18">
        <v>0</v>
      </c>
      <c r="Z340" s="18">
        <v>160</v>
      </c>
      <c r="AA340" s="6">
        <v>0</v>
      </c>
      <c r="AB340" s="6">
        <v>0</v>
      </c>
      <c r="AC340" s="6">
        <v>0</v>
      </c>
      <c r="AD340" s="6">
        <v>111</v>
      </c>
      <c r="AE340" s="6">
        <v>200</v>
      </c>
      <c r="AF340" s="6">
        <v>290.23</v>
      </c>
      <c r="AG340" s="6">
        <v>0</v>
      </c>
      <c r="AH340" s="6">
        <v>0</v>
      </c>
      <c r="AI340" s="6">
        <v>0</v>
      </c>
      <c r="AJ340" s="38">
        <f t="shared" si="5"/>
        <v>901.73</v>
      </c>
      <c r="AK340" s="23">
        <v>4518.05</v>
      </c>
      <c r="AL340" s="6">
        <v>30.54</v>
      </c>
      <c r="AM340" s="38">
        <v>3987.01</v>
      </c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  <c r="DG340" s="16"/>
      <c r="DH340" s="16"/>
      <c r="DI340" s="16"/>
      <c r="DJ340" s="16"/>
      <c r="DK340" s="16"/>
      <c r="DL340" s="16"/>
      <c r="DM340" s="16"/>
      <c r="DN340" s="16"/>
      <c r="DO340" s="16"/>
      <c r="DP340" s="16"/>
      <c r="DQ340" s="16"/>
      <c r="DR340" s="16"/>
      <c r="DS340" s="16"/>
      <c r="DT340" s="16"/>
      <c r="DU340" s="16"/>
      <c r="DV340" s="16"/>
      <c r="DW340" s="16"/>
      <c r="DX340" s="16"/>
      <c r="DY340" s="16"/>
      <c r="DZ340" s="16"/>
      <c r="EA340" s="16"/>
      <c r="EB340" s="16"/>
      <c r="EC340" s="16"/>
      <c r="ED340" s="16"/>
      <c r="EE340" s="16"/>
      <c r="EF340" s="16"/>
      <c r="EG340" s="16"/>
      <c r="EH340" s="16"/>
      <c r="EI340" s="16"/>
      <c r="EJ340" s="16"/>
      <c r="EK340" s="16"/>
      <c r="EL340" s="16"/>
      <c r="EM340" s="16"/>
      <c r="EN340" s="16"/>
      <c r="EO340" s="16"/>
      <c r="EP340" s="16"/>
      <c r="EQ340" s="16"/>
      <c r="ER340" s="16"/>
      <c r="ES340" s="16"/>
      <c r="ET340" s="16"/>
      <c r="EU340" s="16"/>
      <c r="EV340" s="16"/>
      <c r="EW340" s="16"/>
      <c r="EX340" s="16"/>
      <c r="EY340" s="16"/>
      <c r="EZ340" s="16"/>
      <c r="FA340" s="16"/>
      <c r="FB340" s="16"/>
      <c r="FC340" s="16"/>
      <c r="FD340" s="16"/>
      <c r="FE340" s="16"/>
      <c r="FF340" s="16"/>
      <c r="FG340" s="16"/>
      <c r="FH340" s="16"/>
      <c r="FI340" s="16"/>
      <c r="FJ340" s="16"/>
      <c r="FK340" s="16"/>
      <c r="FL340" s="16"/>
      <c r="FM340" s="16"/>
      <c r="FN340" s="16"/>
      <c r="FO340" s="16"/>
      <c r="FP340" s="16"/>
      <c r="FQ340" s="16"/>
      <c r="FR340" s="16"/>
    </row>
    <row r="341" spans="1:174" s="22" customFormat="1" ht="13.5">
      <c r="A341" s="16" t="s">
        <v>13</v>
      </c>
      <c r="B341" s="6">
        <v>2015</v>
      </c>
      <c r="C341" s="40">
        <v>10</v>
      </c>
      <c r="D341" s="5">
        <v>2020</v>
      </c>
      <c r="E341" s="5">
        <v>235</v>
      </c>
      <c r="F341" s="5">
        <v>0</v>
      </c>
      <c r="G341" s="5">
        <v>0</v>
      </c>
      <c r="H341" s="5">
        <v>0</v>
      </c>
      <c r="I341" s="5">
        <v>0</v>
      </c>
      <c r="J341" s="6">
        <v>0</v>
      </c>
      <c r="K341" s="38">
        <f t="shared" si="4"/>
        <v>2255</v>
      </c>
      <c r="L341" s="5">
        <v>300</v>
      </c>
      <c r="M341" s="5">
        <v>162</v>
      </c>
      <c r="N341" s="18">
        <v>280</v>
      </c>
      <c r="O341" s="6">
        <v>565.95</v>
      </c>
      <c r="P341" s="18">
        <v>278.62</v>
      </c>
      <c r="Q341" s="18">
        <v>0</v>
      </c>
      <c r="R341" s="18">
        <v>0</v>
      </c>
      <c r="S341" s="18">
        <v>0</v>
      </c>
      <c r="T341" s="18">
        <v>1323.45</v>
      </c>
      <c r="U341" s="18">
        <v>0</v>
      </c>
      <c r="V341" s="18">
        <v>0</v>
      </c>
      <c r="W341" s="23">
        <f t="shared" si="3"/>
        <v>2910.0200000000004</v>
      </c>
      <c r="X341" s="18">
        <v>221.8</v>
      </c>
      <c r="Y341" s="18">
        <v>0</v>
      </c>
      <c r="Z341" s="18">
        <v>160</v>
      </c>
      <c r="AA341" s="6">
        <v>0</v>
      </c>
      <c r="AB341" s="6">
        <v>0</v>
      </c>
      <c r="AC341" s="6">
        <v>0</v>
      </c>
      <c r="AD341" s="6">
        <v>0</v>
      </c>
      <c r="AE341" s="6">
        <v>300</v>
      </c>
      <c r="AF341" s="6">
        <v>0</v>
      </c>
      <c r="AG341" s="6">
        <v>0</v>
      </c>
      <c r="AH341" s="6">
        <v>0</v>
      </c>
      <c r="AI341" s="6">
        <v>0</v>
      </c>
      <c r="AJ341" s="38">
        <f t="shared" si="5"/>
        <v>681.8</v>
      </c>
      <c r="AK341" s="23">
        <v>5165.02</v>
      </c>
      <c r="AL341" s="6">
        <v>61.5</v>
      </c>
      <c r="AM341" s="38">
        <v>4421.72</v>
      </c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  <c r="DG341" s="16"/>
      <c r="DH341" s="16"/>
      <c r="DI341" s="16"/>
      <c r="DJ341" s="16"/>
      <c r="DK341" s="16"/>
      <c r="DL341" s="16"/>
      <c r="DM341" s="16"/>
      <c r="DN341" s="16"/>
      <c r="DO341" s="16"/>
      <c r="DP341" s="16"/>
      <c r="DQ341" s="16"/>
      <c r="DR341" s="16"/>
      <c r="DS341" s="16"/>
      <c r="DT341" s="16"/>
      <c r="DU341" s="16"/>
      <c r="DV341" s="16"/>
      <c r="DW341" s="16"/>
      <c r="DX341" s="16"/>
      <c r="DY341" s="16"/>
      <c r="DZ341" s="16"/>
      <c r="EA341" s="16"/>
      <c r="EB341" s="16"/>
      <c r="EC341" s="16"/>
      <c r="ED341" s="16"/>
      <c r="EE341" s="16"/>
      <c r="EF341" s="16"/>
      <c r="EG341" s="16"/>
      <c r="EH341" s="16"/>
      <c r="EI341" s="16"/>
      <c r="EJ341" s="16"/>
      <c r="EK341" s="16"/>
      <c r="EL341" s="16"/>
      <c r="EM341" s="16"/>
      <c r="EN341" s="16"/>
      <c r="EO341" s="16"/>
      <c r="EP341" s="16"/>
      <c r="EQ341" s="16"/>
      <c r="ER341" s="16"/>
      <c r="ES341" s="16"/>
      <c r="ET341" s="16"/>
      <c r="EU341" s="16"/>
      <c r="EV341" s="16"/>
      <c r="EW341" s="16"/>
      <c r="EX341" s="16"/>
      <c r="EY341" s="16"/>
      <c r="EZ341" s="16"/>
      <c r="FA341" s="16"/>
      <c r="FB341" s="16"/>
      <c r="FC341" s="16"/>
      <c r="FD341" s="16"/>
      <c r="FE341" s="16"/>
      <c r="FF341" s="16"/>
      <c r="FG341" s="16"/>
      <c r="FH341" s="16"/>
      <c r="FI341" s="16"/>
      <c r="FJ341" s="16"/>
      <c r="FK341" s="16"/>
      <c r="FL341" s="16"/>
      <c r="FM341" s="16"/>
      <c r="FN341" s="16"/>
      <c r="FO341" s="16"/>
      <c r="FP341" s="16"/>
      <c r="FQ341" s="16"/>
      <c r="FR341" s="16"/>
    </row>
    <row r="342" spans="1:174" s="22" customFormat="1" ht="13.5">
      <c r="A342" s="16" t="s">
        <v>13</v>
      </c>
      <c r="B342" s="6">
        <v>2015</v>
      </c>
      <c r="C342" s="40">
        <v>10</v>
      </c>
      <c r="D342" s="5">
        <v>2020</v>
      </c>
      <c r="E342" s="5">
        <v>240</v>
      </c>
      <c r="F342" s="5">
        <v>0</v>
      </c>
      <c r="G342" s="5">
        <v>0</v>
      </c>
      <c r="H342" s="5">
        <v>0</v>
      </c>
      <c r="I342" s="5">
        <v>0</v>
      </c>
      <c r="J342" s="6">
        <v>0</v>
      </c>
      <c r="K342" s="38">
        <f t="shared" si="4"/>
        <v>2260</v>
      </c>
      <c r="L342" s="5">
        <v>300</v>
      </c>
      <c r="M342" s="5">
        <v>162</v>
      </c>
      <c r="N342" s="18">
        <v>280</v>
      </c>
      <c r="O342" s="6">
        <v>565.95</v>
      </c>
      <c r="P342" s="18">
        <v>278.62</v>
      </c>
      <c r="Q342" s="18">
        <v>400</v>
      </c>
      <c r="R342" s="18">
        <v>0</v>
      </c>
      <c r="S342" s="18">
        <v>0</v>
      </c>
      <c r="T342" s="18">
        <v>1323.45</v>
      </c>
      <c r="U342" s="18">
        <v>0</v>
      </c>
      <c r="V342" s="18">
        <v>0</v>
      </c>
      <c r="W342" s="23">
        <f t="shared" si="3"/>
        <v>3310.0200000000004</v>
      </c>
      <c r="X342" s="18">
        <v>201</v>
      </c>
      <c r="Y342" s="18">
        <v>0</v>
      </c>
      <c r="Z342" s="18">
        <v>160</v>
      </c>
      <c r="AA342" s="6">
        <v>0</v>
      </c>
      <c r="AB342" s="6">
        <v>0</v>
      </c>
      <c r="AC342" s="6">
        <v>0</v>
      </c>
      <c r="AD342" s="6">
        <v>0</v>
      </c>
      <c r="AE342" s="6">
        <v>300</v>
      </c>
      <c r="AF342" s="6">
        <v>0</v>
      </c>
      <c r="AG342" s="6">
        <v>0</v>
      </c>
      <c r="AH342" s="6">
        <v>0</v>
      </c>
      <c r="AI342" s="6">
        <v>0</v>
      </c>
      <c r="AJ342" s="38">
        <f t="shared" si="5"/>
        <v>661</v>
      </c>
      <c r="AK342" s="23">
        <v>5570.02</v>
      </c>
      <c r="AL342" s="6">
        <v>102</v>
      </c>
      <c r="AM342" s="38">
        <v>4807.02</v>
      </c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16"/>
      <c r="DL342" s="16"/>
      <c r="DM342" s="16"/>
      <c r="DN342" s="16"/>
      <c r="DO342" s="16"/>
      <c r="DP342" s="16"/>
      <c r="DQ342" s="16"/>
      <c r="DR342" s="16"/>
      <c r="DS342" s="16"/>
      <c r="DT342" s="16"/>
      <c r="DU342" s="16"/>
      <c r="DV342" s="16"/>
      <c r="DW342" s="16"/>
      <c r="DX342" s="16"/>
      <c r="DY342" s="16"/>
      <c r="DZ342" s="16"/>
      <c r="EA342" s="16"/>
      <c r="EB342" s="16"/>
      <c r="EC342" s="16"/>
      <c r="ED342" s="16"/>
      <c r="EE342" s="16"/>
      <c r="EF342" s="16"/>
      <c r="EG342" s="16"/>
      <c r="EH342" s="16"/>
      <c r="EI342" s="16"/>
      <c r="EJ342" s="16"/>
      <c r="EK342" s="16"/>
      <c r="EL342" s="16"/>
      <c r="EM342" s="16"/>
      <c r="EN342" s="16"/>
      <c r="EO342" s="16"/>
      <c r="EP342" s="16"/>
      <c r="EQ342" s="16"/>
      <c r="ER342" s="16"/>
      <c r="ES342" s="16"/>
      <c r="ET342" s="16"/>
      <c r="EU342" s="16"/>
      <c r="EV342" s="16"/>
      <c r="EW342" s="16"/>
      <c r="EX342" s="16"/>
      <c r="EY342" s="16"/>
      <c r="EZ342" s="16"/>
      <c r="FA342" s="16"/>
      <c r="FB342" s="16"/>
      <c r="FC342" s="16"/>
      <c r="FD342" s="16"/>
      <c r="FE342" s="16"/>
      <c r="FF342" s="16"/>
      <c r="FG342" s="16"/>
      <c r="FH342" s="16"/>
      <c r="FI342" s="16"/>
      <c r="FJ342" s="16"/>
      <c r="FK342" s="16"/>
      <c r="FL342" s="16"/>
      <c r="FM342" s="16"/>
      <c r="FN342" s="16"/>
      <c r="FO342" s="16"/>
      <c r="FP342" s="16"/>
      <c r="FQ342" s="16"/>
      <c r="FR342" s="16"/>
    </row>
    <row r="343" spans="1:174" s="22" customFormat="1" ht="13.5">
      <c r="A343" s="16" t="s">
        <v>13</v>
      </c>
      <c r="B343" s="6">
        <v>2015</v>
      </c>
      <c r="C343" s="40">
        <v>10</v>
      </c>
      <c r="D343" s="5">
        <v>2020</v>
      </c>
      <c r="E343" s="5">
        <v>250</v>
      </c>
      <c r="F343" s="5">
        <v>0</v>
      </c>
      <c r="G343" s="5">
        <v>0</v>
      </c>
      <c r="H343" s="5">
        <v>0</v>
      </c>
      <c r="I343" s="5">
        <v>0</v>
      </c>
      <c r="J343" s="6">
        <v>0</v>
      </c>
      <c r="K343" s="38">
        <f t="shared" si="4"/>
        <v>2270</v>
      </c>
      <c r="L343" s="5">
        <v>300</v>
      </c>
      <c r="M343" s="5">
        <v>162</v>
      </c>
      <c r="N343" s="18">
        <v>280</v>
      </c>
      <c r="O343" s="6">
        <v>565.95</v>
      </c>
      <c r="P343" s="18">
        <v>278.62</v>
      </c>
      <c r="Q343" s="18">
        <v>0</v>
      </c>
      <c r="R343" s="18">
        <v>0</v>
      </c>
      <c r="S343" s="18">
        <v>0</v>
      </c>
      <c r="T343" s="18">
        <v>1416.32</v>
      </c>
      <c r="U343" s="18">
        <v>0</v>
      </c>
      <c r="V343" s="18">
        <v>0</v>
      </c>
      <c r="W343" s="23">
        <f t="shared" si="3"/>
        <v>3002.8900000000003</v>
      </c>
      <c r="X343" s="18">
        <v>147</v>
      </c>
      <c r="Y343" s="18">
        <v>0</v>
      </c>
      <c r="Z343" s="18">
        <v>160</v>
      </c>
      <c r="AA343" s="6">
        <v>0</v>
      </c>
      <c r="AB343" s="6">
        <v>0</v>
      </c>
      <c r="AC343" s="6">
        <v>0</v>
      </c>
      <c r="AD343" s="6">
        <v>0</v>
      </c>
      <c r="AE343" s="6">
        <v>300</v>
      </c>
      <c r="AF343" s="6">
        <v>0</v>
      </c>
      <c r="AG343" s="6">
        <v>0</v>
      </c>
      <c r="AH343" s="6">
        <v>0</v>
      </c>
      <c r="AI343" s="6">
        <v>0</v>
      </c>
      <c r="AJ343" s="38">
        <f t="shared" si="5"/>
        <v>607</v>
      </c>
      <c r="AK343" s="23">
        <v>5272.89</v>
      </c>
      <c r="AL343" s="6">
        <v>72.29</v>
      </c>
      <c r="AM343" s="38">
        <v>4593.6</v>
      </c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H343" s="16"/>
      <c r="DI343" s="16"/>
      <c r="DJ343" s="16"/>
      <c r="DK343" s="16"/>
      <c r="DL343" s="16"/>
      <c r="DM343" s="16"/>
      <c r="DN343" s="16"/>
      <c r="DO343" s="16"/>
      <c r="DP343" s="16"/>
      <c r="DQ343" s="16"/>
      <c r="DR343" s="16"/>
      <c r="DS343" s="16"/>
      <c r="DT343" s="16"/>
      <c r="DU343" s="16"/>
      <c r="DV343" s="16"/>
      <c r="DW343" s="16"/>
      <c r="DX343" s="16"/>
      <c r="DY343" s="16"/>
      <c r="DZ343" s="16"/>
      <c r="EA343" s="16"/>
      <c r="EB343" s="16"/>
      <c r="EC343" s="16"/>
      <c r="ED343" s="16"/>
      <c r="EE343" s="16"/>
      <c r="EF343" s="16"/>
      <c r="EG343" s="16"/>
      <c r="EH343" s="16"/>
      <c r="EI343" s="16"/>
      <c r="EJ343" s="16"/>
      <c r="EK343" s="16"/>
      <c r="EL343" s="16"/>
      <c r="EM343" s="16"/>
      <c r="EN343" s="16"/>
      <c r="EO343" s="16"/>
      <c r="EP343" s="16"/>
      <c r="EQ343" s="16"/>
      <c r="ER343" s="16"/>
      <c r="ES343" s="16"/>
      <c r="ET343" s="16"/>
      <c r="EU343" s="16"/>
      <c r="EV343" s="16"/>
      <c r="EW343" s="16"/>
      <c r="EX343" s="16"/>
      <c r="EY343" s="16"/>
      <c r="EZ343" s="16"/>
      <c r="FA343" s="16"/>
      <c r="FB343" s="16"/>
      <c r="FC343" s="16"/>
      <c r="FD343" s="16"/>
      <c r="FE343" s="16"/>
      <c r="FF343" s="16"/>
      <c r="FG343" s="16"/>
      <c r="FH343" s="16"/>
      <c r="FI343" s="16"/>
      <c r="FJ343" s="16"/>
      <c r="FK343" s="16"/>
      <c r="FL343" s="16"/>
      <c r="FM343" s="16"/>
      <c r="FN343" s="16"/>
      <c r="FO343" s="16"/>
      <c r="FP343" s="16"/>
      <c r="FQ343" s="16"/>
      <c r="FR343" s="16"/>
    </row>
    <row r="344" spans="1:174" s="22" customFormat="1" ht="13.5">
      <c r="A344" s="16" t="s">
        <v>13</v>
      </c>
      <c r="B344" s="6">
        <v>2015</v>
      </c>
      <c r="C344" s="40">
        <v>10</v>
      </c>
      <c r="D344" s="5">
        <v>2020</v>
      </c>
      <c r="E344" s="5">
        <v>330</v>
      </c>
      <c r="F344" s="5">
        <v>50</v>
      </c>
      <c r="G344" s="5">
        <v>0</v>
      </c>
      <c r="H344" s="5">
        <v>0</v>
      </c>
      <c r="I344" s="5">
        <v>0</v>
      </c>
      <c r="J344" s="6">
        <v>0</v>
      </c>
      <c r="K344" s="38">
        <f t="shared" si="4"/>
        <v>2400</v>
      </c>
      <c r="L344" s="5">
        <v>300</v>
      </c>
      <c r="M344" s="5">
        <v>45</v>
      </c>
      <c r="N344" s="18">
        <v>280</v>
      </c>
      <c r="O344" s="6">
        <v>565.95</v>
      </c>
      <c r="P344" s="18">
        <v>278.62</v>
      </c>
      <c r="Q344" s="18">
        <v>300</v>
      </c>
      <c r="R344" s="18">
        <v>0</v>
      </c>
      <c r="S344" s="18">
        <v>0</v>
      </c>
      <c r="T344" s="18">
        <v>1427.93</v>
      </c>
      <c r="U344" s="18">
        <v>0</v>
      </c>
      <c r="V344" s="18">
        <v>0</v>
      </c>
      <c r="W344" s="23">
        <f t="shared" si="3"/>
        <v>3197.5</v>
      </c>
      <c r="X344" s="18">
        <v>214</v>
      </c>
      <c r="Y344" s="18">
        <v>3.8</v>
      </c>
      <c r="Z344" s="18">
        <v>160</v>
      </c>
      <c r="AA344" s="6">
        <v>0</v>
      </c>
      <c r="AB344" s="6">
        <v>0</v>
      </c>
      <c r="AC344" s="6">
        <v>0</v>
      </c>
      <c r="AD344" s="6">
        <v>0</v>
      </c>
      <c r="AE344" s="6">
        <v>300</v>
      </c>
      <c r="AF344" s="6">
        <v>0</v>
      </c>
      <c r="AG344" s="6">
        <v>0</v>
      </c>
      <c r="AH344" s="6">
        <v>10</v>
      </c>
      <c r="AI344" s="6">
        <v>0</v>
      </c>
      <c r="AJ344" s="38">
        <f t="shared" si="5"/>
        <v>687.8</v>
      </c>
      <c r="AK344" s="23">
        <v>5597.5</v>
      </c>
      <c r="AL344" s="6">
        <v>104.75</v>
      </c>
      <c r="AM344" s="38">
        <v>5804.95</v>
      </c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  <c r="DG344" s="16"/>
      <c r="DH344" s="16"/>
      <c r="DI344" s="16"/>
      <c r="DJ344" s="16"/>
      <c r="DK344" s="16"/>
      <c r="DL344" s="16"/>
      <c r="DM344" s="16"/>
      <c r="DN344" s="16"/>
      <c r="DO344" s="16"/>
      <c r="DP344" s="16"/>
      <c r="DQ344" s="16"/>
      <c r="DR344" s="16"/>
      <c r="DS344" s="16"/>
      <c r="DT344" s="16"/>
      <c r="DU344" s="16"/>
      <c r="DV344" s="16"/>
      <c r="DW344" s="16"/>
      <c r="DX344" s="16"/>
      <c r="DY344" s="16"/>
      <c r="DZ344" s="16"/>
      <c r="EA344" s="16"/>
      <c r="EB344" s="16"/>
      <c r="EC344" s="16"/>
      <c r="ED344" s="16"/>
      <c r="EE344" s="16"/>
      <c r="EF344" s="16"/>
      <c r="EG344" s="16"/>
      <c r="EH344" s="16"/>
      <c r="EI344" s="16"/>
      <c r="EJ344" s="16"/>
      <c r="EK344" s="16"/>
      <c r="EL344" s="16"/>
      <c r="EM344" s="16"/>
      <c r="EN344" s="16"/>
      <c r="EO344" s="16"/>
      <c r="EP344" s="16"/>
      <c r="EQ344" s="16"/>
      <c r="ER344" s="16"/>
      <c r="ES344" s="16"/>
      <c r="ET344" s="16"/>
      <c r="EU344" s="16"/>
      <c r="EV344" s="16"/>
      <c r="EW344" s="16"/>
      <c r="EX344" s="16"/>
      <c r="EY344" s="16"/>
      <c r="EZ344" s="16"/>
      <c r="FA344" s="16"/>
      <c r="FB344" s="16"/>
      <c r="FC344" s="16"/>
      <c r="FD344" s="16"/>
      <c r="FE344" s="16"/>
      <c r="FF344" s="16"/>
      <c r="FG344" s="16"/>
      <c r="FH344" s="16"/>
      <c r="FI344" s="16"/>
      <c r="FJ344" s="16"/>
      <c r="FK344" s="16"/>
      <c r="FL344" s="16"/>
      <c r="FM344" s="16"/>
      <c r="FN344" s="16"/>
      <c r="FO344" s="16"/>
      <c r="FP344" s="16"/>
      <c r="FQ344" s="16"/>
      <c r="FR344" s="16"/>
    </row>
    <row r="345" spans="1:174" s="22" customFormat="1" ht="13.5">
      <c r="A345" s="16" t="s">
        <v>13</v>
      </c>
      <c r="B345" s="6">
        <v>2015</v>
      </c>
      <c r="C345" s="40">
        <v>10</v>
      </c>
      <c r="D345" s="5">
        <v>2020</v>
      </c>
      <c r="E345" s="5">
        <v>290</v>
      </c>
      <c r="F345" s="5">
        <v>0</v>
      </c>
      <c r="G345" s="5">
        <v>0</v>
      </c>
      <c r="H345" s="5">
        <v>0</v>
      </c>
      <c r="I345" s="5">
        <v>0</v>
      </c>
      <c r="J345" s="6">
        <v>0</v>
      </c>
      <c r="K345" s="38">
        <f t="shared" si="4"/>
        <v>2310</v>
      </c>
      <c r="L345" s="5">
        <v>0</v>
      </c>
      <c r="M345" s="5">
        <v>162</v>
      </c>
      <c r="N345" s="18">
        <v>280</v>
      </c>
      <c r="O345" s="6">
        <v>565.95</v>
      </c>
      <c r="P345" s="18">
        <v>278.62</v>
      </c>
      <c r="Q345" s="18">
        <v>0</v>
      </c>
      <c r="R345" s="18">
        <v>0</v>
      </c>
      <c r="S345" s="18">
        <v>0</v>
      </c>
      <c r="T345" s="18">
        <v>1416.32</v>
      </c>
      <c r="U345" s="18">
        <v>0</v>
      </c>
      <c r="V345" s="18">
        <v>0</v>
      </c>
      <c r="W345" s="23">
        <f t="shared" si="3"/>
        <v>2702.8900000000003</v>
      </c>
      <c r="X345" s="18">
        <v>470</v>
      </c>
      <c r="Y345" s="18">
        <v>0</v>
      </c>
      <c r="Z345" s="18">
        <v>160</v>
      </c>
      <c r="AA345" s="6">
        <v>0</v>
      </c>
      <c r="AB345" s="6">
        <v>0</v>
      </c>
      <c r="AC345" s="6">
        <v>0</v>
      </c>
      <c r="AD345" s="6">
        <v>0</v>
      </c>
      <c r="AE345" s="6">
        <v>0</v>
      </c>
      <c r="AF345" s="6">
        <v>8.94</v>
      </c>
      <c r="AG345" s="6">
        <v>0</v>
      </c>
      <c r="AH345" s="6">
        <v>0</v>
      </c>
      <c r="AI345" s="6">
        <v>0</v>
      </c>
      <c r="AJ345" s="38">
        <f t="shared" si="5"/>
        <v>638.94</v>
      </c>
      <c r="AK345" s="23">
        <v>5003.95</v>
      </c>
      <c r="AL345" s="6">
        <v>45.4</v>
      </c>
      <c r="AM345" s="38">
        <v>4328.55</v>
      </c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  <c r="DG345" s="16"/>
      <c r="DH345" s="16"/>
      <c r="DI345" s="16"/>
      <c r="DJ345" s="16"/>
      <c r="DK345" s="16"/>
      <c r="DL345" s="16"/>
      <c r="DM345" s="16"/>
      <c r="DN345" s="16"/>
      <c r="DO345" s="16"/>
      <c r="DP345" s="16"/>
      <c r="DQ345" s="16"/>
      <c r="DR345" s="16"/>
      <c r="DS345" s="16"/>
      <c r="DT345" s="16"/>
      <c r="DU345" s="16"/>
      <c r="DV345" s="16"/>
      <c r="DW345" s="16"/>
      <c r="DX345" s="16"/>
      <c r="DY345" s="16"/>
      <c r="DZ345" s="16"/>
      <c r="EA345" s="16"/>
      <c r="EB345" s="16"/>
      <c r="EC345" s="16"/>
      <c r="ED345" s="16"/>
      <c r="EE345" s="16"/>
      <c r="EF345" s="16"/>
      <c r="EG345" s="16"/>
      <c r="EH345" s="16"/>
      <c r="EI345" s="16"/>
      <c r="EJ345" s="16"/>
      <c r="EK345" s="16"/>
      <c r="EL345" s="16"/>
      <c r="EM345" s="16"/>
      <c r="EN345" s="16"/>
      <c r="EO345" s="16"/>
      <c r="EP345" s="16"/>
      <c r="EQ345" s="16"/>
      <c r="ER345" s="16"/>
      <c r="ES345" s="16"/>
      <c r="ET345" s="16"/>
      <c r="EU345" s="16"/>
      <c r="EV345" s="16"/>
      <c r="EW345" s="16"/>
      <c r="EX345" s="16"/>
      <c r="EY345" s="16"/>
      <c r="EZ345" s="16"/>
      <c r="FA345" s="16"/>
      <c r="FB345" s="16"/>
      <c r="FC345" s="16"/>
      <c r="FD345" s="16"/>
      <c r="FE345" s="16"/>
      <c r="FF345" s="16"/>
      <c r="FG345" s="16"/>
      <c r="FH345" s="16"/>
      <c r="FI345" s="16"/>
      <c r="FJ345" s="16"/>
      <c r="FK345" s="16"/>
      <c r="FL345" s="16"/>
      <c r="FM345" s="16"/>
      <c r="FN345" s="16"/>
      <c r="FO345" s="16"/>
      <c r="FP345" s="16"/>
      <c r="FQ345" s="16"/>
      <c r="FR345" s="16"/>
    </row>
    <row r="346" spans="1:174" s="22" customFormat="1" ht="13.5">
      <c r="A346" s="16" t="s">
        <v>13</v>
      </c>
      <c r="B346" s="6">
        <v>2015</v>
      </c>
      <c r="C346" s="40">
        <v>10</v>
      </c>
      <c r="D346" s="5">
        <v>2020</v>
      </c>
      <c r="E346" s="5">
        <v>270</v>
      </c>
      <c r="F346" s="5">
        <v>0</v>
      </c>
      <c r="G346" s="5">
        <v>0</v>
      </c>
      <c r="H346" s="5">
        <v>0</v>
      </c>
      <c r="I346" s="5">
        <v>0</v>
      </c>
      <c r="J346" s="6">
        <v>0</v>
      </c>
      <c r="K346" s="38">
        <f t="shared" si="4"/>
        <v>2290</v>
      </c>
      <c r="L346" s="5">
        <v>300</v>
      </c>
      <c r="M346" s="5">
        <v>36</v>
      </c>
      <c r="N346" s="18">
        <v>280</v>
      </c>
      <c r="O346" s="6">
        <v>565.95</v>
      </c>
      <c r="P346" s="18">
        <v>644.31</v>
      </c>
      <c r="Q346" s="18">
        <v>0</v>
      </c>
      <c r="R346" s="18">
        <v>0</v>
      </c>
      <c r="S346" s="18">
        <v>0</v>
      </c>
      <c r="T346" s="18">
        <v>1044.83</v>
      </c>
      <c r="U346" s="18">
        <v>0</v>
      </c>
      <c r="V346" s="18">
        <v>0</v>
      </c>
      <c r="W346" s="23">
        <f t="shared" si="3"/>
        <v>2871.09</v>
      </c>
      <c r="X346" s="18">
        <v>111.5</v>
      </c>
      <c r="Y346" s="18">
        <v>48.4</v>
      </c>
      <c r="Z346" s="18">
        <v>160</v>
      </c>
      <c r="AA346" s="6">
        <v>0</v>
      </c>
      <c r="AB346" s="6">
        <v>0</v>
      </c>
      <c r="AC346" s="6">
        <v>0</v>
      </c>
      <c r="AD346" s="6">
        <v>0</v>
      </c>
      <c r="AE346" s="6">
        <v>300</v>
      </c>
      <c r="AF346" s="6">
        <v>0</v>
      </c>
      <c r="AG346" s="6">
        <v>0</v>
      </c>
      <c r="AH346" s="6">
        <v>0</v>
      </c>
      <c r="AI346" s="6">
        <v>0</v>
      </c>
      <c r="AJ346" s="38">
        <f t="shared" si="5"/>
        <v>619.9</v>
      </c>
      <c r="AK346" s="23">
        <v>5161.09</v>
      </c>
      <c r="AL346" s="6">
        <v>61.11</v>
      </c>
      <c r="AM346" s="38">
        <v>4480.08</v>
      </c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  <c r="DG346" s="16"/>
      <c r="DH346" s="16"/>
      <c r="DI346" s="16"/>
      <c r="DJ346" s="16"/>
      <c r="DK346" s="16"/>
      <c r="DL346" s="16"/>
      <c r="DM346" s="16"/>
      <c r="DN346" s="16"/>
      <c r="DO346" s="16"/>
      <c r="DP346" s="16"/>
      <c r="DQ346" s="16"/>
      <c r="DR346" s="16"/>
      <c r="DS346" s="16"/>
      <c r="DT346" s="16"/>
      <c r="DU346" s="16"/>
      <c r="DV346" s="16"/>
      <c r="DW346" s="16"/>
      <c r="DX346" s="16"/>
      <c r="DY346" s="16"/>
      <c r="DZ346" s="16"/>
      <c r="EA346" s="16"/>
      <c r="EB346" s="16"/>
      <c r="EC346" s="16"/>
      <c r="ED346" s="16"/>
      <c r="EE346" s="16"/>
      <c r="EF346" s="16"/>
      <c r="EG346" s="16"/>
      <c r="EH346" s="16"/>
      <c r="EI346" s="16"/>
      <c r="EJ346" s="16"/>
      <c r="EK346" s="16"/>
      <c r="EL346" s="16"/>
      <c r="EM346" s="16"/>
      <c r="EN346" s="16"/>
      <c r="EO346" s="16"/>
      <c r="EP346" s="16"/>
      <c r="EQ346" s="16"/>
      <c r="ER346" s="16"/>
      <c r="ES346" s="16"/>
      <c r="ET346" s="16"/>
      <c r="EU346" s="16"/>
      <c r="EV346" s="16"/>
      <c r="EW346" s="16"/>
      <c r="EX346" s="16"/>
      <c r="EY346" s="16"/>
      <c r="EZ346" s="16"/>
      <c r="FA346" s="16"/>
      <c r="FB346" s="16"/>
      <c r="FC346" s="16"/>
      <c r="FD346" s="16"/>
      <c r="FE346" s="16"/>
      <c r="FF346" s="16"/>
      <c r="FG346" s="16"/>
      <c r="FH346" s="16"/>
      <c r="FI346" s="16"/>
      <c r="FJ346" s="16"/>
      <c r="FK346" s="16"/>
      <c r="FL346" s="16"/>
      <c r="FM346" s="16"/>
      <c r="FN346" s="16"/>
      <c r="FO346" s="16"/>
      <c r="FP346" s="16"/>
      <c r="FQ346" s="16"/>
      <c r="FR346" s="16"/>
    </row>
    <row r="347" spans="1:174" s="22" customFormat="1" ht="13.5">
      <c r="A347" s="16" t="s">
        <v>13</v>
      </c>
      <c r="B347" s="6">
        <v>2015</v>
      </c>
      <c r="C347" s="40">
        <v>10</v>
      </c>
      <c r="D347" s="5">
        <v>2020</v>
      </c>
      <c r="E347" s="5">
        <v>376</v>
      </c>
      <c r="F347" s="5">
        <v>50</v>
      </c>
      <c r="G347" s="5">
        <v>0</v>
      </c>
      <c r="H347" s="5">
        <v>0</v>
      </c>
      <c r="I347" s="5">
        <v>0</v>
      </c>
      <c r="J347" s="6">
        <v>0</v>
      </c>
      <c r="K347" s="38">
        <f t="shared" si="4"/>
        <v>2446</v>
      </c>
      <c r="L347" s="5">
        <v>300</v>
      </c>
      <c r="M347" s="5">
        <v>45</v>
      </c>
      <c r="N347" s="18">
        <v>280</v>
      </c>
      <c r="O347" s="6">
        <v>565.95</v>
      </c>
      <c r="P347" s="18">
        <v>278.62</v>
      </c>
      <c r="Q347" s="18">
        <v>0</v>
      </c>
      <c r="R347" s="18">
        <v>0</v>
      </c>
      <c r="S347" s="18">
        <v>0</v>
      </c>
      <c r="T347" s="18">
        <v>1427.93</v>
      </c>
      <c r="U347" s="18">
        <v>0</v>
      </c>
      <c r="V347" s="18">
        <v>0</v>
      </c>
      <c r="W347" s="23">
        <f t="shared" si="3"/>
        <v>2897.5</v>
      </c>
      <c r="X347" s="18">
        <v>230.5</v>
      </c>
      <c r="Y347" s="18">
        <v>0</v>
      </c>
      <c r="Z347" s="18">
        <v>160</v>
      </c>
      <c r="AA347" s="6">
        <v>0</v>
      </c>
      <c r="AB347" s="6">
        <v>0</v>
      </c>
      <c r="AC347" s="6">
        <v>0</v>
      </c>
      <c r="AD347" s="6">
        <v>0</v>
      </c>
      <c r="AE347" s="6">
        <v>300</v>
      </c>
      <c r="AF347" s="6">
        <v>0</v>
      </c>
      <c r="AG347" s="6">
        <v>0</v>
      </c>
      <c r="AH347" s="6">
        <v>0</v>
      </c>
      <c r="AI347" s="6">
        <v>0</v>
      </c>
      <c r="AJ347" s="38">
        <f t="shared" si="5"/>
        <v>690.5</v>
      </c>
      <c r="AK347" s="23">
        <v>5343.6</v>
      </c>
      <c r="AL347" s="6">
        <v>79.35</v>
      </c>
      <c r="AM347" s="38">
        <v>4573.65</v>
      </c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  <c r="DG347" s="16"/>
      <c r="DH347" s="16"/>
      <c r="DI347" s="16"/>
      <c r="DJ347" s="16"/>
      <c r="DK347" s="16"/>
      <c r="DL347" s="16"/>
      <c r="DM347" s="16"/>
      <c r="DN347" s="16"/>
      <c r="DO347" s="16"/>
      <c r="DP347" s="16"/>
      <c r="DQ347" s="16"/>
      <c r="DR347" s="16"/>
      <c r="DS347" s="16"/>
      <c r="DT347" s="16"/>
      <c r="DU347" s="16"/>
      <c r="DV347" s="16"/>
      <c r="DW347" s="16"/>
      <c r="DX347" s="16"/>
      <c r="DY347" s="16"/>
      <c r="DZ347" s="16"/>
      <c r="EA347" s="16"/>
      <c r="EB347" s="16"/>
      <c r="EC347" s="16"/>
      <c r="ED347" s="16"/>
      <c r="EE347" s="16"/>
      <c r="EF347" s="16"/>
      <c r="EG347" s="16"/>
      <c r="EH347" s="16"/>
      <c r="EI347" s="16"/>
      <c r="EJ347" s="16"/>
      <c r="EK347" s="16"/>
      <c r="EL347" s="16"/>
      <c r="EM347" s="16"/>
      <c r="EN347" s="16"/>
      <c r="EO347" s="16"/>
      <c r="EP347" s="16"/>
      <c r="EQ347" s="16"/>
      <c r="ER347" s="16"/>
      <c r="ES347" s="16"/>
      <c r="ET347" s="16"/>
      <c r="EU347" s="16"/>
      <c r="EV347" s="16"/>
      <c r="EW347" s="16"/>
      <c r="EX347" s="16"/>
      <c r="EY347" s="16"/>
      <c r="EZ347" s="16"/>
      <c r="FA347" s="16"/>
      <c r="FB347" s="16"/>
      <c r="FC347" s="16"/>
      <c r="FD347" s="16"/>
      <c r="FE347" s="16"/>
      <c r="FF347" s="16"/>
      <c r="FG347" s="16"/>
      <c r="FH347" s="16"/>
      <c r="FI347" s="16"/>
      <c r="FJ347" s="16"/>
      <c r="FK347" s="16"/>
      <c r="FL347" s="16"/>
      <c r="FM347" s="16"/>
      <c r="FN347" s="16"/>
      <c r="FO347" s="16"/>
      <c r="FP347" s="16"/>
      <c r="FQ347" s="16"/>
      <c r="FR347" s="16"/>
    </row>
    <row r="348" spans="1:174" s="22" customFormat="1" ht="13.5">
      <c r="A348" s="16" t="s">
        <v>13</v>
      </c>
      <c r="B348" s="6">
        <v>2015</v>
      </c>
      <c r="C348" s="40">
        <v>10</v>
      </c>
      <c r="D348" s="5">
        <v>2020</v>
      </c>
      <c r="E348" s="5">
        <v>250</v>
      </c>
      <c r="F348" s="5">
        <v>0</v>
      </c>
      <c r="G348" s="5">
        <v>0</v>
      </c>
      <c r="H348" s="5">
        <v>0</v>
      </c>
      <c r="I348" s="5">
        <v>0</v>
      </c>
      <c r="J348" s="6">
        <v>0</v>
      </c>
      <c r="K348" s="38">
        <f t="shared" si="4"/>
        <v>2270</v>
      </c>
      <c r="L348" s="5">
        <v>300</v>
      </c>
      <c r="M348" s="5">
        <v>162</v>
      </c>
      <c r="N348" s="18">
        <v>280</v>
      </c>
      <c r="O348" s="6">
        <v>565.95</v>
      </c>
      <c r="P348" s="18">
        <v>278.62</v>
      </c>
      <c r="Q348" s="18">
        <v>0</v>
      </c>
      <c r="R348" s="18">
        <v>0</v>
      </c>
      <c r="S348" s="18">
        <v>0</v>
      </c>
      <c r="T348" s="18">
        <v>1323.45</v>
      </c>
      <c r="U348" s="18">
        <v>0</v>
      </c>
      <c r="V348" s="18">
        <v>0</v>
      </c>
      <c r="W348" s="23">
        <f t="shared" si="3"/>
        <v>2910.0200000000004</v>
      </c>
      <c r="X348" s="18">
        <v>166</v>
      </c>
      <c r="Y348" s="18">
        <v>0</v>
      </c>
      <c r="Z348" s="18">
        <v>160</v>
      </c>
      <c r="AA348" s="6">
        <v>0</v>
      </c>
      <c r="AB348" s="6">
        <v>0</v>
      </c>
      <c r="AC348" s="6">
        <v>0</v>
      </c>
      <c r="AD348" s="6">
        <v>0</v>
      </c>
      <c r="AE348" s="6">
        <v>300</v>
      </c>
      <c r="AF348" s="6">
        <v>0</v>
      </c>
      <c r="AG348" s="6">
        <v>0</v>
      </c>
      <c r="AH348" s="6">
        <v>0</v>
      </c>
      <c r="AI348" s="6">
        <v>0</v>
      </c>
      <c r="AJ348" s="38">
        <f t="shared" si="5"/>
        <v>626</v>
      </c>
      <c r="AK348" s="23">
        <v>5180.02</v>
      </c>
      <c r="AL348" s="6">
        <v>63</v>
      </c>
      <c r="AM348" s="38">
        <v>4491.02</v>
      </c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  <c r="DG348" s="16"/>
      <c r="DH348" s="16"/>
      <c r="DI348" s="16"/>
      <c r="DJ348" s="16"/>
      <c r="DK348" s="16"/>
      <c r="DL348" s="16"/>
      <c r="DM348" s="16"/>
      <c r="DN348" s="16"/>
      <c r="DO348" s="16"/>
      <c r="DP348" s="16"/>
      <c r="DQ348" s="16"/>
      <c r="DR348" s="16"/>
      <c r="DS348" s="16"/>
      <c r="DT348" s="16"/>
      <c r="DU348" s="16"/>
      <c r="DV348" s="16"/>
      <c r="DW348" s="16"/>
      <c r="DX348" s="16"/>
      <c r="DY348" s="16"/>
      <c r="DZ348" s="16"/>
      <c r="EA348" s="16"/>
      <c r="EB348" s="16"/>
      <c r="EC348" s="16"/>
      <c r="ED348" s="16"/>
      <c r="EE348" s="16"/>
      <c r="EF348" s="16"/>
      <c r="EG348" s="16"/>
      <c r="EH348" s="16"/>
      <c r="EI348" s="16"/>
      <c r="EJ348" s="16"/>
      <c r="EK348" s="16"/>
      <c r="EL348" s="16"/>
      <c r="EM348" s="16"/>
      <c r="EN348" s="16"/>
      <c r="EO348" s="16"/>
      <c r="EP348" s="16"/>
      <c r="EQ348" s="16"/>
      <c r="ER348" s="16"/>
      <c r="ES348" s="16"/>
      <c r="ET348" s="16"/>
      <c r="EU348" s="16"/>
      <c r="EV348" s="16"/>
      <c r="EW348" s="16"/>
      <c r="EX348" s="16"/>
      <c r="EY348" s="16"/>
      <c r="EZ348" s="16"/>
      <c r="FA348" s="16"/>
      <c r="FB348" s="16"/>
      <c r="FC348" s="16"/>
      <c r="FD348" s="16"/>
      <c r="FE348" s="16"/>
      <c r="FF348" s="16"/>
      <c r="FG348" s="16"/>
      <c r="FH348" s="16"/>
      <c r="FI348" s="16"/>
      <c r="FJ348" s="16"/>
      <c r="FK348" s="16"/>
      <c r="FL348" s="16"/>
      <c r="FM348" s="16"/>
      <c r="FN348" s="16"/>
      <c r="FO348" s="16"/>
      <c r="FP348" s="16"/>
      <c r="FQ348" s="16"/>
      <c r="FR348" s="16"/>
    </row>
    <row r="349" spans="1:174" s="22" customFormat="1" ht="13.5">
      <c r="A349" s="16" t="s">
        <v>13</v>
      </c>
      <c r="B349" s="6">
        <v>2015</v>
      </c>
      <c r="C349" s="40">
        <v>10</v>
      </c>
      <c r="D349" s="5">
        <v>2020</v>
      </c>
      <c r="E349" s="5">
        <v>330</v>
      </c>
      <c r="F349" s="5">
        <v>50</v>
      </c>
      <c r="G349" s="5">
        <v>0</v>
      </c>
      <c r="H349" s="5">
        <v>0</v>
      </c>
      <c r="I349" s="5">
        <v>0</v>
      </c>
      <c r="J349" s="6">
        <v>0</v>
      </c>
      <c r="K349" s="38">
        <f t="shared" si="4"/>
        <v>2400</v>
      </c>
      <c r="L349" s="5">
        <v>300</v>
      </c>
      <c r="M349" s="5">
        <v>45</v>
      </c>
      <c r="N349" s="18">
        <v>280</v>
      </c>
      <c r="O349" s="6">
        <v>565.95</v>
      </c>
      <c r="P349" s="18">
        <v>278.62</v>
      </c>
      <c r="Q349" s="18">
        <v>0</v>
      </c>
      <c r="R349" s="18">
        <v>0</v>
      </c>
      <c r="S349" s="18">
        <v>0</v>
      </c>
      <c r="T349" s="18">
        <v>1427.93</v>
      </c>
      <c r="U349" s="18">
        <v>0</v>
      </c>
      <c r="V349" s="18">
        <v>0</v>
      </c>
      <c r="W349" s="23">
        <f t="shared" si="3"/>
        <v>2897.5</v>
      </c>
      <c r="X349" s="18">
        <v>220</v>
      </c>
      <c r="Y349" s="18">
        <v>3.2</v>
      </c>
      <c r="Z349" s="18">
        <v>160</v>
      </c>
      <c r="AA349" s="6">
        <v>0</v>
      </c>
      <c r="AB349" s="6">
        <v>0</v>
      </c>
      <c r="AC349" s="6">
        <v>0</v>
      </c>
      <c r="AD349" s="6">
        <v>0</v>
      </c>
      <c r="AE349" s="6">
        <v>300</v>
      </c>
      <c r="AF349" s="6">
        <v>0</v>
      </c>
      <c r="AG349" s="6">
        <v>0</v>
      </c>
      <c r="AH349" s="6">
        <v>0</v>
      </c>
      <c r="AI349" s="6">
        <v>0</v>
      </c>
      <c r="AJ349" s="38">
        <f t="shared" si="5"/>
        <v>683.2</v>
      </c>
      <c r="AK349" s="23">
        <v>5297.5</v>
      </c>
      <c r="AL349" s="6">
        <v>74.75</v>
      </c>
      <c r="AM349" s="38">
        <v>4539.55</v>
      </c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  <c r="DG349" s="16"/>
      <c r="DH349" s="16"/>
      <c r="DI349" s="16"/>
      <c r="DJ349" s="16"/>
      <c r="DK349" s="16"/>
      <c r="DL349" s="16"/>
      <c r="DM349" s="16"/>
      <c r="DN349" s="16"/>
      <c r="DO349" s="16"/>
      <c r="DP349" s="16"/>
      <c r="DQ349" s="16"/>
      <c r="DR349" s="16"/>
      <c r="DS349" s="16"/>
      <c r="DT349" s="16"/>
      <c r="DU349" s="16"/>
      <c r="DV349" s="16"/>
      <c r="DW349" s="16"/>
      <c r="DX349" s="16"/>
      <c r="DY349" s="16"/>
      <c r="DZ349" s="16"/>
      <c r="EA349" s="16"/>
      <c r="EB349" s="16"/>
      <c r="EC349" s="16"/>
      <c r="ED349" s="16"/>
      <c r="EE349" s="16"/>
      <c r="EF349" s="16"/>
      <c r="EG349" s="16"/>
      <c r="EH349" s="16"/>
      <c r="EI349" s="16"/>
      <c r="EJ349" s="16"/>
      <c r="EK349" s="16"/>
      <c r="EL349" s="16"/>
      <c r="EM349" s="16"/>
      <c r="EN349" s="16"/>
      <c r="EO349" s="16"/>
      <c r="EP349" s="16"/>
      <c r="EQ349" s="16"/>
      <c r="ER349" s="16"/>
      <c r="ES349" s="16"/>
      <c r="ET349" s="16"/>
      <c r="EU349" s="16"/>
      <c r="EV349" s="16"/>
      <c r="EW349" s="16"/>
      <c r="EX349" s="16"/>
      <c r="EY349" s="16"/>
      <c r="EZ349" s="16"/>
      <c r="FA349" s="16"/>
      <c r="FB349" s="16"/>
      <c r="FC349" s="16"/>
      <c r="FD349" s="16"/>
      <c r="FE349" s="16"/>
      <c r="FF349" s="16"/>
      <c r="FG349" s="16"/>
      <c r="FH349" s="16"/>
      <c r="FI349" s="16"/>
      <c r="FJ349" s="16"/>
      <c r="FK349" s="16"/>
      <c r="FL349" s="16"/>
      <c r="FM349" s="16"/>
      <c r="FN349" s="16"/>
      <c r="FO349" s="16"/>
      <c r="FP349" s="16"/>
      <c r="FQ349" s="16"/>
      <c r="FR349" s="16"/>
    </row>
    <row r="350" spans="1:174" s="22" customFormat="1" ht="13.5">
      <c r="A350" s="16" t="s">
        <v>13</v>
      </c>
      <c r="B350" s="6">
        <v>2015</v>
      </c>
      <c r="C350" s="40">
        <v>10</v>
      </c>
      <c r="D350" s="5">
        <v>2020</v>
      </c>
      <c r="E350" s="5">
        <v>180</v>
      </c>
      <c r="F350" s="5">
        <v>0</v>
      </c>
      <c r="G350" s="5">
        <v>0</v>
      </c>
      <c r="H350" s="5">
        <v>0</v>
      </c>
      <c r="I350" s="5">
        <v>0</v>
      </c>
      <c r="J350" s="6">
        <v>0</v>
      </c>
      <c r="K350" s="38">
        <f t="shared" si="4"/>
        <v>2200</v>
      </c>
      <c r="L350" s="5">
        <v>0</v>
      </c>
      <c r="M350" s="5">
        <v>45</v>
      </c>
      <c r="N350" s="18">
        <v>280</v>
      </c>
      <c r="O350" s="6">
        <v>609.48</v>
      </c>
      <c r="P350" s="18">
        <v>278.62</v>
      </c>
      <c r="Q350" s="18">
        <v>0</v>
      </c>
      <c r="R350" s="18">
        <v>0</v>
      </c>
      <c r="S350" s="18">
        <v>0</v>
      </c>
      <c r="T350" s="18">
        <v>1427.93</v>
      </c>
      <c r="U350" s="18">
        <v>0</v>
      </c>
      <c r="V350" s="18">
        <v>0</v>
      </c>
      <c r="W350" s="23">
        <f t="shared" si="3"/>
        <v>2641.0299999999997</v>
      </c>
      <c r="X350" s="18">
        <v>407.5</v>
      </c>
      <c r="Y350" s="18">
        <v>6.7</v>
      </c>
      <c r="Z350" s="18">
        <v>160</v>
      </c>
      <c r="AA350" s="6">
        <v>0</v>
      </c>
      <c r="AB350" s="6">
        <v>0</v>
      </c>
      <c r="AC350" s="6">
        <v>0</v>
      </c>
      <c r="AD350" s="6">
        <v>0</v>
      </c>
      <c r="AE350" s="6">
        <v>0</v>
      </c>
      <c r="AF350" s="6">
        <v>0</v>
      </c>
      <c r="AG350" s="6">
        <v>0</v>
      </c>
      <c r="AH350" s="6">
        <v>0</v>
      </c>
      <c r="AI350" s="6">
        <v>0</v>
      </c>
      <c r="AJ350" s="38">
        <f t="shared" si="5"/>
        <v>574.2</v>
      </c>
      <c r="AK350" s="23">
        <v>4841.03</v>
      </c>
      <c r="AL350" s="6">
        <v>40.23</v>
      </c>
      <c r="AM350" s="38">
        <v>4226.6</v>
      </c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  <c r="DG350" s="16"/>
      <c r="DH350" s="16"/>
      <c r="DI350" s="16"/>
      <c r="DJ350" s="16"/>
      <c r="DK350" s="16"/>
      <c r="DL350" s="16"/>
      <c r="DM350" s="16"/>
      <c r="DN350" s="16"/>
      <c r="DO350" s="16"/>
      <c r="DP350" s="16"/>
      <c r="DQ350" s="16"/>
      <c r="DR350" s="16"/>
      <c r="DS350" s="16"/>
      <c r="DT350" s="16"/>
      <c r="DU350" s="16"/>
      <c r="DV350" s="16"/>
      <c r="DW350" s="16"/>
      <c r="DX350" s="16"/>
      <c r="DY350" s="16"/>
      <c r="DZ350" s="16"/>
      <c r="EA350" s="16"/>
      <c r="EB350" s="16"/>
      <c r="EC350" s="16"/>
      <c r="ED350" s="16"/>
      <c r="EE350" s="16"/>
      <c r="EF350" s="16"/>
      <c r="EG350" s="16"/>
      <c r="EH350" s="16"/>
      <c r="EI350" s="16"/>
      <c r="EJ350" s="16"/>
      <c r="EK350" s="16"/>
      <c r="EL350" s="16"/>
      <c r="EM350" s="16"/>
      <c r="EN350" s="16"/>
      <c r="EO350" s="16"/>
      <c r="EP350" s="16"/>
      <c r="EQ350" s="16"/>
      <c r="ER350" s="16"/>
      <c r="ES350" s="16"/>
      <c r="ET350" s="16"/>
      <c r="EU350" s="16"/>
      <c r="EV350" s="16"/>
      <c r="EW350" s="16"/>
      <c r="EX350" s="16"/>
      <c r="EY350" s="16"/>
      <c r="EZ350" s="16"/>
      <c r="FA350" s="16"/>
      <c r="FB350" s="16"/>
      <c r="FC350" s="16"/>
      <c r="FD350" s="16"/>
      <c r="FE350" s="16"/>
      <c r="FF350" s="16"/>
      <c r="FG350" s="16"/>
      <c r="FH350" s="16"/>
      <c r="FI350" s="16"/>
      <c r="FJ350" s="16"/>
      <c r="FK350" s="16"/>
      <c r="FL350" s="16"/>
      <c r="FM350" s="16"/>
      <c r="FN350" s="16"/>
      <c r="FO350" s="16"/>
      <c r="FP350" s="16"/>
      <c r="FQ350" s="16"/>
      <c r="FR350" s="16"/>
    </row>
    <row r="351" spans="1:174" s="22" customFormat="1" ht="13.5">
      <c r="A351" s="16" t="s">
        <v>13</v>
      </c>
      <c r="B351" s="6">
        <v>2015</v>
      </c>
      <c r="C351" s="40">
        <v>10</v>
      </c>
      <c r="D351" s="5">
        <v>2020</v>
      </c>
      <c r="E351" s="5">
        <v>140</v>
      </c>
      <c r="F351" s="5">
        <v>0</v>
      </c>
      <c r="G351" s="5">
        <v>0</v>
      </c>
      <c r="H351" s="5">
        <v>0</v>
      </c>
      <c r="I351" s="5">
        <v>0</v>
      </c>
      <c r="J351" s="6">
        <v>0</v>
      </c>
      <c r="K351" s="38">
        <f t="shared" si="4"/>
        <v>2160</v>
      </c>
      <c r="L351" s="5">
        <v>0</v>
      </c>
      <c r="M351" s="5">
        <v>162</v>
      </c>
      <c r="N351" s="18">
        <v>280</v>
      </c>
      <c r="O351" s="6">
        <v>565.95</v>
      </c>
      <c r="P351" s="18">
        <v>278.62</v>
      </c>
      <c r="Q351" s="18">
        <v>0</v>
      </c>
      <c r="R351" s="18">
        <v>0</v>
      </c>
      <c r="S351" s="18">
        <v>0</v>
      </c>
      <c r="T351" s="18">
        <v>1416.32</v>
      </c>
      <c r="U351" s="18">
        <v>0</v>
      </c>
      <c r="V351" s="18">
        <v>0</v>
      </c>
      <c r="W351" s="23">
        <f t="shared" si="3"/>
        <v>2702.8900000000003</v>
      </c>
      <c r="X351" s="18">
        <v>367</v>
      </c>
      <c r="Y351" s="18">
        <v>80.1</v>
      </c>
      <c r="Z351" s="18">
        <v>160</v>
      </c>
      <c r="AA351" s="6">
        <v>0</v>
      </c>
      <c r="AB351" s="6">
        <v>0</v>
      </c>
      <c r="AC351" s="6">
        <v>0</v>
      </c>
      <c r="AD351" s="6">
        <v>0</v>
      </c>
      <c r="AE351" s="6">
        <v>0</v>
      </c>
      <c r="AF351" s="6">
        <v>0</v>
      </c>
      <c r="AG351" s="6">
        <v>0</v>
      </c>
      <c r="AH351" s="6">
        <v>0</v>
      </c>
      <c r="AI351" s="6">
        <v>0</v>
      </c>
      <c r="AJ351" s="38">
        <f t="shared" si="5"/>
        <v>607.1</v>
      </c>
      <c r="AK351" s="23">
        <v>4862.89</v>
      </c>
      <c r="AL351" s="6">
        <v>40.89</v>
      </c>
      <c r="AM351" s="38">
        <v>4214.9</v>
      </c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  <c r="DG351" s="16"/>
      <c r="DH351" s="16"/>
      <c r="DI351" s="16"/>
      <c r="DJ351" s="16"/>
      <c r="DK351" s="16"/>
      <c r="DL351" s="16"/>
      <c r="DM351" s="16"/>
      <c r="DN351" s="16"/>
      <c r="DO351" s="16"/>
      <c r="DP351" s="16"/>
      <c r="DQ351" s="16"/>
      <c r="DR351" s="16"/>
      <c r="DS351" s="16"/>
      <c r="DT351" s="16"/>
      <c r="DU351" s="16"/>
      <c r="DV351" s="16"/>
      <c r="DW351" s="16"/>
      <c r="DX351" s="16"/>
      <c r="DY351" s="16"/>
      <c r="DZ351" s="16"/>
      <c r="EA351" s="16"/>
      <c r="EB351" s="16"/>
      <c r="EC351" s="16"/>
      <c r="ED351" s="16"/>
      <c r="EE351" s="16"/>
      <c r="EF351" s="16"/>
      <c r="EG351" s="16"/>
      <c r="EH351" s="16"/>
      <c r="EI351" s="16"/>
      <c r="EJ351" s="16"/>
      <c r="EK351" s="16"/>
      <c r="EL351" s="16"/>
      <c r="EM351" s="16"/>
      <c r="EN351" s="16"/>
      <c r="EO351" s="16"/>
      <c r="EP351" s="16"/>
      <c r="EQ351" s="16"/>
      <c r="ER351" s="16"/>
      <c r="ES351" s="16"/>
      <c r="ET351" s="16"/>
      <c r="EU351" s="16"/>
      <c r="EV351" s="16"/>
      <c r="EW351" s="16"/>
      <c r="EX351" s="16"/>
      <c r="EY351" s="16"/>
      <c r="EZ351" s="16"/>
      <c r="FA351" s="16"/>
      <c r="FB351" s="16"/>
      <c r="FC351" s="16"/>
      <c r="FD351" s="16"/>
      <c r="FE351" s="16"/>
      <c r="FF351" s="16"/>
      <c r="FG351" s="16"/>
      <c r="FH351" s="16"/>
      <c r="FI351" s="16"/>
      <c r="FJ351" s="16"/>
      <c r="FK351" s="16"/>
      <c r="FL351" s="16"/>
      <c r="FM351" s="16"/>
      <c r="FN351" s="16"/>
      <c r="FO351" s="16"/>
      <c r="FP351" s="16"/>
      <c r="FQ351" s="16"/>
      <c r="FR351" s="16"/>
    </row>
    <row r="352" spans="1:174" s="22" customFormat="1" ht="13.5">
      <c r="A352" s="16" t="s">
        <v>13</v>
      </c>
      <c r="B352" s="6">
        <v>2015</v>
      </c>
      <c r="C352" s="40">
        <v>10</v>
      </c>
      <c r="D352" s="5">
        <v>2020</v>
      </c>
      <c r="E352" s="5">
        <v>130</v>
      </c>
      <c r="F352" s="5">
        <v>0</v>
      </c>
      <c r="G352" s="5">
        <v>0</v>
      </c>
      <c r="H352" s="5">
        <v>0</v>
      </c>
      <c r="I352" s="5">
        <v>0</v>
      </c>
      <c r="J352" s="6">
        <v>0</v>
      </c>
      <c r="K352" s="38">
        <f t="shared" si="4"/>
        <v>2150</v>
      </c>
      <c r="L352" s="5">
        <v>0</v>
      </c>
      <c r="M352" s="5">
        <v>153</v>
      </c>
      <c r="N352" s="18">
        <v>280</v>
      </c>
      <c r="O352" s="6">
        <v>478.88</v>
      </c>
      <c r="P352" s="18">
        <v>278.62</v>
      </c>
      <c r="Q352" s="18">
        <v>0</v>
      </c>
      <c r="R352" s="18">
        <v>0</v>
      </c>
      <c r="S352" s="18">
        <v>0</v>
      </c>
      <c r="T352" s="18">
        <v>940.34</v>
      </c>
      <c r="U352" s="18">
        <v>0</v>
      </c>
      <c r="V352" s="18">
        <v>0</v>
      </c>
      <c r="W352" s="23">
        <f t="shared" si="3"/>
        <v>2130.84</v>
      </c>
      <c r="X352" s="18">
        <v>374</v>
      </c>
      <c r="Y352" s="18">
        <v>0</v>
      </c>
      <c r="Z352" s="18">
        <v>160</v>
      </c>
      <c r="AA352" s="6">
        <v>0</v>
      </c>
      <c r="AB352" s="6">
        <v>0</v>
      </c>
      <c r="AC352" s="6">
        <v>0</v>
      </c>
      <c r="AD352" s="6">
        <v>212</v>
      </c>
      <c r="AE352" s="6">
        <v>0</v>
      </c>
      <c r="AF352" s="6">
        <v>6.62</v>
      </c>
      <c r="AG352" s="6">
        <v>0</v>
      </c>
      <c r="AH352" s="6">
        <v>0</v>
      </c>
      <c r="AI352" s="6">
        <v>0</v>
      </c>
      <c r="AJ352" s="38">
        <f t="shared" si="5"/>
        <v>752.62</v>
      </c>
      <c r="AK352" s="23">
        <v>4062.22</v>
      </c>
      <c r="AL352" s="6">
        <v>16.87</v>
      </c>
      <c r="AM352" s="38">
        <v>3511.35</v>
      </c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  <c r="DQ352" s="16"/>
      <c r="DR352" s="16"/>
      <c r="DS352" s="16"/>
      <c r="DT352" s="16"/>
      <c r="DU352" s="16"/>
      <c r="DV352" s="16"/>
      <c r="DW352" s="16"/>
      <c r="DX352" s="16"/>
      <c r="DY352" s="16"/>
      <c r="DZ352" s="16"/>
      <c r="EA352" s="16"/>
      <c r="EB352" s="16"/>
      <c r="EC352" s="16"/>
      <c r="ED352" s="16"/>
      <c r="EE352" s="16"/>
      <c r="EF352" s="16"/>
      <c r="EG352" s="16"/>
      <c r="EH352" s="16"/>
      <c r="EI352" s="16"/>
      <c r="EJ352" s="16"/>
      <c r="EK352" s="16"/>
      <c r="EL352" s="16"/>
      <c r="EM352" s="16"/>
      <c r="EN352" s="16"/>
      <c r="EO352" s="16"/>
      <c r="EP352" s="16"/>
      <c r="EQ352" s="16"/>
      <c r="ER352" s="16"/>
      <c r="ES352" s="16"/>
      <c r="ET352" s="16"/>
      <c r="EU352" s="16"/>
      <c r="EV352" s="16"/>
      <c r="EW352" s="16"/>
      <c r="EX352" s="16"/>
      <c r="EY352" s="16"/>
      <c r="EZ352" s="16"/>
      <c r="FA352" s="16"/>
      <c r="FB352" s="16"/>
      <c r="FC352" s="16"/>
      <c r="FD352" s="16"/>
      <c r="FE352" s="16"/>
      <c r="FF352" s="16"/>
      <c r="FG352" s="16"/>
      <c r="FH352" s="16"/>
      <c r="FI352" s="16"/>
      <c r="FJ352" s="16"/>
      <c r="FK352" s="16"/>
      <c r="FL352" s="16"/>
      <c r="FM352" s="16"/>
      <c r="FN352" s="16"/>
      <c r="FO352" s="16"/>
      <c r="FP352" s="16"/>
      <c r="FQ352" s="16"/>
      <c r="FR352" s="16"/>
    </row>
    <row r="353" spans="1:174" s="22" customFormat="1" ht="13.5">
      <c r="A353" s="16" t="s">
        <v>15</v>
      </c>
      <c r="B353" s="6">
        <v>2015</v>
      </c>
      <c r="C353" s="40">
        <v>10</v>
      </c>
      <c r="D353" s="5">
        <v>2020</v>
      </c>
      <c r="E353" s="5">
        <v>330</v>
      </c>
      <c r="F353" s="5">
        <v>80</v>
      </c>
      <c r="G353" s="5">
        <v>0</v>
      </c>
      <c r="H353" s="5">
        <v>0</v>
      </c>
      <c r="I353" s="5">
        <v>0</v>
      </c>
      <c r="J353" s="6">
        <v>0</v>
      </c>
      <c r="K353" s="38">
        <f t="shared" si="4"/>
        <v>2430</v>
      </c>
      <c r="L353" s="5">
        <v>300</v>
      </c>
      <c r="M353" s="5">
        <v>153</v>
      </c>
      <c r="N353" s="18">
        <v>270.67</v>
      </c>
      <c r="O353" s="6">
        <v>565.95</v>
      </c>
      <c r="P353" s="18">
        <v>644.31</v>
      </c>
      <c r="Q353" s="18">
        <v>0</v>
      </c>
      <c r="R353" s="18">
        <v>0</v>
      </c>
      <c r="S353" s="18">
        <v>0</v>
      </c>
      <c r="T353" s="18">
        <v>940.34</v>
      </c>
      <c r="U353" s="18">
        <v>0</v>
      </c>
      <c r="V353" s="18">
        <v>0</v>
      </c>
      <c r="W353" s="23">
        <f t="shared" si="3"/>
        <v>2874.27</v>
      </c>
      <c r="X353" s="18">
        <v>215.5</v>
      </c>
      <c r="Y353" s="18">
        <v>28.8</v>
      </c>
      <c r="Z353" s="18">
        <v>160</v>
      </c>
      <c r="AA353" s="6">
        <v>0</v>
      </c>
      <c r="AB353" s="6">
        <v>0</v>
      </c>
      <c r="AC353" s="6">
        <v>18.57</v>
      </c>
      <c r="AD353" s="6">
        <v>0</v>
      </c>
      <c r="AE353" s="6">
        <v>300</v>
      </c>
      <c r="AF353" s="6">
        <v>0</v>
      </c>
      <c r="AG353" s="6">
        <v>0</v>
      </c>
      <c r="AH353" s="6">
        <v>0</v>
      </c>
      <c r="AI353" s="6">
        <v>0</v>
      </c>
      <c r="AJ353" s="38">
        <f t="shared" si="5"/>
        <v>722.87</v>
      </c>
      <c r="AK353" s="23">
        <v>5285.7</v>
      </c>
      <c r="AL353" s="6">
        <v>73.57</v>
      </c>
      <c r="AM353" s="38">
        <v>4507.83</v>
      </c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H353" s="16"/>
      <c r="DI353" s="16"/>
      <c r="DJ353" s="16"/>
      <c r="DK353" s="16"/>
      <c r="DL353" s="16"/>
      <c r="DM353" s="16"/>
      <c r="DN353" s="16"/>
      <c r="DO353" s="16"/>
      <c r="DP353" s="16"/>
      <c r="DQ353" s="16"/>
      <c r="DR353" s="16"/>
      <c r="DS353" s="16"/>
      <c r="DT353" s="16"/>
      <c r="DU353" s="16"/>
      <c r="DV353" s="16"/>
      <c r="DW353" s="16"/>
      <c r="DX353" s="16"/>
      <c r="DY353" s="16"/>
      <c r="DZ353" s="16"/>
      <c r="EA353" s="16"/>
      <c r="EB353" s="16"/>
      <c r="EC353" s="16"/>
      <c r="ED353" s="16"/>
      <c r="EE353" s="16"/>
      <c r="EF353" s="16"/>
      <c r="EG353" s="16"/>
      <c r="EH353" s="16"/>
      <c r="EI353" s="16"/>
      <c r="EJ353" s="16"/>
      <c r="EK353" s="16"/>
      <c r="EL353" s="16"/>
      <c r="EM353" s="16"/>
      <c r="EN353" s="16"/>
      <c r="EO353" s="16"/>
      <c r="EP353" s="16"/>
      <c r="EQ353" s="16"/>
      <c r="ER353" s="16"/>
      <c r="ES353" s="16"/>
      <c r="ET353" s="16"/>
      <c r="EU353" s="16"/>
      <c r="EV353" s="16"/>
      <c r="EW353" s="16"/>
      <c r="EX353" s="16"/>
      <c r="EY353" s="16"/>
      <c r="EZ353" s="16"/>
      <c r="FA353" s="16"/>
      <c r="FB353" s="16"/>
      <c r="FC353" s="16"/>
      <c r="FD353" s="16"/>
      <c r="FE353" s="16"/>
      <c r="FF353" s="16"/>
      <c r="FG353" s="16"/>
      <c r="FH353" s="16"/>
      <c r="FI353" s="16"/>
      <c r="FJ353" s="16"/>
      <c r="FK353" s="16"/>
      <c r="FL353" s="16"/>
      <c r="FM353" s="16"/>
      <c r="FN353" s="16"/>
      <c r="FO353" s="16"/>
      <c r="FP353" s="16"/>
      <c r="FQ353" s="16"/>
      <c r="FR353" s="16"/>
    </row>
    <row r="354" spans="1:174" s="22" customFormat="1" ht="13.5">
      <c r="A354" s="16" t="s">
        <v>13</v>
      </c>
      <c r="B354" s="6">
        <v>2015</v>
      </c>
      <c r="C354" s="40">
        <v>10</v>
      </c>
      <c r="D354" s="5">
        <v>2020</v>
      </c>
      <c r="E354" s="5">
        <v>140</v>
      </c>
      <c r="F354" s="5">
        <v>0</v>
      </c>
      <c r="G354" s="5">
        <v>0</v>
      </c>
      <c r="H354" s="5">
        <v>0</v>
      </c>
      <c r="I354" s="5">
        <v>0</v>
      </c>
      <c r="J354" s="6">
        <v>0</v>
      </c>
      <c r="K354" s="38">
        <f t="shared" si="4"/>
        <v>2160</v>
      </c>
      <c r="L354" s="5">
        <v>0</v>
      </c>
      <c r="M354" s="5">
        <v>162</v>
      </c>
      <c r="N354" s="18">
        <v>280</v>
      </c>
      <c r="O354" s="6">
        <v>565.95</v>
      </c>
      <c r="P354" s="18">
        <v>278.62</v>
      </c>
      <c r="Q354" s="18">
        <v>0</v>
      </c>
      <c r="R354" s="18">
        <v>0</v>
      </c>
      <c r="S354" s="18">
        <v>0</v>
      </c>
      <c r="T354" s="18">
        <v>1416.32</v>
      </c>
      <c r="U354" s="18">
        <v>0</v>
      </c>
      <c r="V354" s="18">
        <v>0</v>
      </c>
      <c r="W354" s="23">
        <f t="shared" si="3"/>
        <v>2702.8900000000003</v>
      </c>
      <c r="X354" s="18">
        <v>246</v>
      </c>
      <c r="Y354" s="18">
        <v>0</v>
      </c>
      <c r="Z354" s="18">
        <v>160</v>
      </c>
      <c r="AA354" s="6">
        <v>0</v>
      </c>
      <c r="AB354" s="6">
        <v>0</v>
      </c>
      <c r="AC354" s="6">
        <v>0</v>
      </c>
      <c r="AD354" s="6">
        <v>0</v>
      </c>
      <c r="AE354" s="6">
        <v>0</v>
      </c>
      <c r="AF354" s="6">
        <v>0</v>
      </c>
      <c r="AG354" s="6">
        <v>0</v>
      </c>
      <c r="AH354" s="6">
        <v>0</v>
      </c>
      <c r="AI354" s="6">
        <v>0</v>
      </c>
      <c r="AJ354" s="38">
        <f t="shared" si="5"/>
        <v>406</v>
      </c>
      <c r="AK354" s="23">
        <v>4862.89</v>
      </c>
      <c r="AL354" s="6">
        <v>40.89</v>
      </c>
      <c r="AM354" s="38">
        <v>4416</v>
      </c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H354" s="16"/>
      <c r="DI354" s="16"/>
      <c r="DJ354" s="16"/>
      <c r="DK354" s="16"/>
      <c r="DL354" s="16"/>
      <c r="DM354" s="16"/>
      <c r="DN354" s="16"/>
      <c r="DO354" s="16"/>
      <c r="DP354" s="16"/>
      <c r="DQ354" s="16"/>
      <c r="DR354" s="16"/>
      <c r="DS354" s="16"/>
      <c r="DT354" s="16"/>
      <c r="DU354" s="16"/>
      <c r="DV354" s="16"/>
      <c r="DW354" s="16"/>
      <c r="DX354" s="16"/>
      <c r="DY354" s="16"/>
      <c r="DZ354" s="16"/>
      <c r="EA354" s="16"/>
      <c r="EB354" s="16"/>
      <c r="EC354" s="16"/>
      <c r="ED354" s="16"/>
      <c r="EE354" s="16"/>
      <c r="EF354" s="16"/>
      <c r="EG354" s="16"/>
      <c r="EH354" s="16"/>
      <c r="EI354" s="16"/>
      <c r="EJ354" s="16"/>
      <c r="EK354" s="16"/>
      <c r="EL354" s="16"/>
      <c r="EM354" s="16"/>
      <c r="EN354" s="16"/>
      <c r="EO354" s="16"/>
      <c r="EP354" s="16"/>
      <c r="EQ354" s="16"/>
      <c r="ER354" s="16"/>
      <c r="ES354" s="16"/>
      <c r="ET354" s="16"/>
      <c r="EU354" s="16"/>
      <c r="EV354" s="16"/>
      <c r="EW354" s="16"/>
      <c r="EX354" s="16"/>
      <c r="EY354" s="16"/>
      <c r="EZ354" s="16"/>
      <c r="FA354" s="16"/>
      <c r="FB354" s="16"/>
      <c r="FC354" s="16"/>
      <c r="FD354" s="16"/>
      <c r="FE354" s="16"/>
      <c r="FF354" s="16"/>
      <c r="FG354" s="16"/>
      <c r="FH354" s="16"/>
      <c r="FI354" s="16"/>
      <c r="FJ354" s="16"/>
      <c r="FK354" s="16"/>
      <c r="FL354" s="16"/>
      <c r="FM354" s="16"/>
      <c r="FN354" s="16"/>
      <c r="FO354" s="16"/>
      <c r="FP354" s="16"/>
      <c r="FQ354" s="16"/>
      <c r="FR354" s="16"/>
    </row>
    <row r="355" spans="1:174" s="22" customFormat="1" ht="13.5">
      <c r="A355" s="16" t="s">
        <v>13</v>
      </c>
      <c r="B355" s="6">
        <v>2015</v>
      </c>
      <c r="C355" s="40">
        <v>10</v>
      </c>
      <c r="D355" s="5">
        <v>2020</v>
      </c>
      <c r="E355" s="5">
        <v>250</v>
      </c>
      <c r="F355" s="5">
        <v>0</v>
      </c>
      <c r="G355" s="5">
        <v>0</v>
      </c>
      <c r="H355" s="5">
        <v>0</v>
      </c>
      <c r="I355" s="5">
        <v>0</v>
      </c>
      <c r="J355" s="6">
        <v>0</v>
      </c>
      <c r="K355" s="38">
        <f t="shared" si="4"/>
        <v>2270</v>
      </c>
      <c r="L355" s="5">
        <v>300</v>
      </c>
      <c r="M355" s="5">
        <v>45</v>
      </c>
      <c r="N355" s="18">
        <v>280</v>
      </c>
      <c r="O355" s="6">
        <v>565.95</v>
      </c>
      <c r="P355" s="18">
        <v>278.62</v>
      </c>
      <c r="Q355" s="18">
        <v>0</v>
      </c>
      <c r="R355" s="18">
        <v>0</v>
      </c>
      <c r="S355" s="18">
        <v>0</v>
      </c>
      <c r="T355" s="18">
        <v>1427.93</v>
      </c>
      <c r="U355" s="18">
        <v>0</v>
      </c>
      <c r="V355" s="18">
        <v>0</v>
      </c>
      <c r="W355" s="23">
        <f t="shared" si="3"/>
        <v>2897.5</v>
      </c>
      <c r="X355" s="18">
        <v>269</v>
      </c>
      <c r="Y355" s="18">
        <v>1</v>
      </c>
      <c r="Z355" s="18">
        <v>160</v>
      </c>
      <c r="AA355" s="6">
        <v>0</v>
      </c>
      <c r="AB355" s="6">
        <v>0</v>
      </c>
      <c r="AC355" s="6">
        <v>0</v>
      </c>
      <c r="AD355" s="6">
        <v>0</v>
      </c>
      <c r="AE355" s="6">
        <v>300</v>
      </c>
      <c r="AF355" s="6">
        <v>0</v>
      </c>
      <c r="AG355" s="6">
        <v>0</v>
      </c>
      <c r="AH355" s="6">
        <v>0</v>
      </c>
      <c r="AI355" s="6">
        <v>0</v>
      </c>
      <c r="AJ355" s="38">
        <f t="shared" si="5"/>
        <v>730</v>
      </c>
      <c r="AK355" s="23">
        <v>5167.5</v>
      </c>
      <c r="AL355" s="6">
        <v>61.75</v>
      </c>
      <c r="AM355" s="38">
        <v>4376.65</v>
      </c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  <c r="DG355" s="16"/>
      <c r="DH355" s="16"/>
      <c r="DI355" s="16"/>
      <c r="DJ355" s="16"/>
      <c r="DK355" s="16"/>
      <c r="DL355" s="16"/>
      <c r="DM355" s="16"/>
      <c r="DN355" s="16"/>
      <c r="DO355" s="16"/>
      <c r="DP355" s="16"/>
      <c r="DQ355" s="16"/>
      <c r="DR355" s="16"/>
      <c r="DS355" s="16"/>
      <c r="DT355" s="16"/>
      <c r="DU355" s="16"/>
      <c r="DV355" s="16"/>
      <c r="DW355" s="16"/>
      <c r="DX355" s="16"/>
      <c r="DY355" s="16"/>
      <c r="DZ355" s="16"/>
      <c r="EA355" s="16"/>
      <c r="EB355" s="16"/>
      <c r="EC355" s="16"/>
      <c r="ED355" s="16"/>
      <c r="EE355" s="16"/>
      <c r="EF355" s="16"/>
      <c r="EG355" s="16"/>
      <c r="EH355" s="16"/>
      <c r="EI355" s="16"/>
      <c r="EJ355" s="16"/>
      <c r="EK355" s="16"/>
      <c r="EL355" s="16"/>
      <c r="EM355" s="16"/>
      <c r="EN355" s="16"/>
      <c r="EO355" s="16"/>
      <c r="EP355" s="16"/>
      <c r="EQ355" s="16"/>
      <c r="ER355" s="16"/>
      <c r="ES355" s="16"/>
      <c r="ET355" s="16"/>
      <c r="EU355" s="16"/>
      <c r="EV355" s="16"/>
      <c r="EW355" s="16"/>
      <c r="EX355" s="16"/>
      <c r="EY355" s="16"/>
      <c r="EZ355" s="16"/>
      <c r="FA355" s="16"/>
      <c r="FB355" s="16"/>
      <c r="FC355" s="16"/>
      <c r="FD355" s="16"/>
      <c r="FE355" s="16"/>
      <c r="FF355" s="16"/>
      <c r="FG355" s="16"/>
      <c r="FH355" s="16"/>
      <c r="FI355" s="16"/>
      <c r="FJ355" s="16"/>
      <c r="FK355" s="16"/>
      <c r="FL355" s="16"/>
      <c r="FM355" s="16"/>
      <c r="FN355" s="16"/>
      <c r="FO355" s="16"/>
      <c r="FP355" s="16"/>
      <c r="FQ355" s="16"/>
      <c r="FR355" s="16"/>
    </row>
    <row r="356" spans="1:174" s="22" customFormat="1" ht="13.5">
      <c r="A356" s="16" t="s">
        <v>13</v>
      </c>
      <c r="B356" s="6">
        <v>2015</v>
      </c>
      <c r="C356" s="40">
        <v>10</v>
      </c>
      <c r="D356" s="5">
        <v>2020</v>
      </c>
      <c r="E356" s="5">
        <v>230</v>
      </c>
      <c r="F356" s="5">
        <v>0</v>
      </c>
      <c r="G356" s="5">
        <v>0</v>
      </c>
      <c r="H356" s="5">
        <v>0</v>
      </c>
      <c r="I356" s="5">
        <v>0</v>
      </c>
      <c r="J356" s="6">
        <v>0</v>
      </c>
      <c r="K356" s="38">
        <f t="shared" si="4"/>
        <v>2250</v>
      </c>
      <c r="L356" s="5">
        <v>300</v>
      </c>
      <c r="M356" s="5">
        <v>45</v>
      </c>
      <c r="N356" s="18">
        <v>280</v>
      </c>
      <c r="O356" s="6">
        <v>565.95</v>
      </c>
      <c r="P356" s="18">
        <v>644.31</v>
      </c>
      <c r="Q356" s="18">
        <v>0</v>
      </c>
      <c r="R356" s="18">
        <v>0</v>
      </c>
      <c r="S356" s="18">
        <v>0</v>
      </c>
      <c r="T356" s="18">
        <v>847.47</v>
      </c>
      <c r="U356" s="18">
        <v>0</v>
      </c>
      <c r="V356" s="18">
        <v>0</v>
      </c>
      <c r="W356" s="23">
        <f t="shared" si="3"/>
        <v>2682.73</v>
      </c>
      <c r="X356" s="18">
        <v>422.8</v>
      </c>
      <c r="Y356" s="18">
        <v>14.7</v>
      </c>
      <c r="Z356" s="18">
        <v>160</v>
      </c>
      <c r="AA356" s="6">
        <v>0</v>
      </c>
      <c r="AB356" s="6">
        <v>0</v>
      </c>
      <c r="AC356" s="6">
        <v>0</v>
      </c>
      <c r="AD356" s="6">
        <v>0</v>
      </c>
      <c r="AE356" s="6">
        <v>300</v>
      </c>
      <c r="AF356" s="6">
        <v>0</v>
      </c>
      <c r="AG356" s="6">
        <v>0</v>
      </c>
      <c r="AH356" s="6">
        <v>0</v>
      </c>
      <c r="AI356" s="6">
        <v>0</v>
      </c>
      <c r="AJ356" s="38">
        <f t="shared" si="5"/>
        <v>897.5</v>
      </c>
      <c r="AK356" s="23">
        <v>5049.73</v>
      </c>
      <c r="AL356" s="6">
        <v>49.97</v>
      </c>
      <c r="AM356" s="38">
        <v>4102.26</v>
      </c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H356" s="16"/>
      <c r="DI356" s="16"/>
      <c r="DJ356" s="16"/>
      <c r="DK356" s="16"/>
      <c r="DL356" s="16"/>
      <c r="DM356" s="16"/>
      <c r="DN356" s="16"/>
      <c r="DO356" s="16"/>
      <c r="DP356" s="16"/>
      <c r="DQ356" s="16"/>
      <c r="DR356" s="16"/>
      <c r="DS356" s="16"/>
      <c r="DT356" s="16"/>
      <c r="DU356" s="16"/>
      <c r="DV356" s="16"/>
      <c r="DW356" s="16"/>
      <c r="DX356" s="16"/>
      <c r="DY356" s="16"/>
      <c r="DZ356" s="16"/>
      <c r="EA356" s="16"/>
      <c r="EB356" s="16"/>
      <c r="EC356" s="16"/>
      <c r="ED356" s="16"/>
      <c r="EE356" s="16"/>
      <c r="EF356" s="16"/>
      <c r="EG356" s="16"/>
      <c r="EH356" s="16"/>
      <c r="EI356" s="16"/>
      <c r="EJ356" s="16"/>
      <c r="EK356" s="16"/>
      <c r="EL356" s="16"/>
      <c r="EM356" s="16"/>
      <c r="EN356" s="16"/>
      <c r="EO356" s="16"/>
      <c r="EP356" s="16"/>
      <c r="EQ356" s="16"/>
      <c r="ER356" s="16"/>
      <c r="ES356" s="16"/>
      <c r="ET356" s="16"/>
      <c r="EU356" s="16"/>
      <c r="EV356" s="16"/>
      <c r="EW356" s="16"/>
      <c r="EX356" s="16"/>
      <c r="EY356" s="16"/>
      <c r="EZ356" s="16"/>
      <c r="FA356" s="16"/>
      <c r="FB356" s="16"/>
      <c r="FC356" s="16"/>
      <c r="FD356" s="16"/>
      <c r="FE356" s="16"/>
      <c r="FF356" s="16"/>
      <c r="FG356" s="16"/>
      <c r="FH356" s="16"/>
      <c r="FI356" s="16"/>
      <c r="FJ356" s="16"/>
      <c r="FK356" s="16"/>
      <c r="FL356" s="16"/>
      <c r="FM356" s="16"/>
      <c r="FN356" s="16"/>
      <c r="FO356" s="16"/>
      <c r="FP356" s="16"/>
      <c r="FQ356" s="16"/>
      <c r="FR356" s="16"/>
    </row>
    <row r="357" spans="1:174" s="22" customFormat="1" ht="13.5">
      <c r="A357" s="16" t="s">
        <v>13</v>
      </c>
      <c r="B357" s="6">
        <v>2015</v>
      </c>
      <c r="C357" s="40">
        <v>10</v>
      </c>
      <c r="D357" s="5">
        <v>2020</v>
      </c>
      <c r="E357" s="5">
        <v>240</v>
      </c>
      <c r="F357" s="5">
        <v>0</v>
      </c>
      <c r="G357" s="5">
        <v>0</v>
      </c>
      <c r="H357" s="5">
        <v>0</v>
      </c>
      <c r="I357" s="5">
        <v>0</v>
      </c>
      <c r="J357" s="6">
        <v>0</v>
      </c>
      <c r="K357" s="38">
        <f t="shared" si="4"/>
        <v>2260</v>
      </c>
      <c r="L357" s="5">
        <v>300</v>
      </c>
      <c r="M357" s="5">
        <v>45</v>
      </c>
      <c r="N357" s="18">
        <v>280</v>
      </c>
      <c r="O357" s="6">
        <v>478.88</v>
      </c>
      <c r="P357" s="18">
        <v>644.31</v>
      </c>
      <c r="Q357" s="18">
        <v>0</v>
      </c>
      <c r="R357" s="18">
        <v>0</v>
      </c>
      <c r="S357" s="18">
        <v>0</v>
      </c>
      <c r="T357" s="18">
        <v>847.47</v>
      </c>
      <c r="U357" s="18">
        <v>0</v>
      </c>
      <c r="V357" s="18">
        <v>0</v>
      </c>
      <c r="W357" s="23">
        <f t="shared" si="3"/>
        <v>2595.66</v>
      </c>
      <c r="X357" s="18">
        <v>339</v>
      </c>
      <c r="Y357" s="18">
        <v>0</v>
      </c>
      <c r="Z357" s="18">
        <v>160</v>
      </c>
      <c r="AA357" s="6">
        <v>0</v>
      </c>
      <c r="AB357" s="6">
        <v>0</v>
      </c>
      <c r="AC357" s="6">
        <v>0</v>
      </c>
      <c r="AD357" s="6">
        <v>0</v>
      </c>
      <c r="AE357" s="6">
        <v>300</v>
      </c>
      <c r="AF357" s="6">
        <v>0</v>
      </c>
      <c r="AG357" s="6">
        <v>0</v>
      </c>
      <c r="AH357" s="6">
        <v>0</v>
      </c>
      <c r="AI357" s="6">
        <v>0</v>
      </c>
      <c r="AJ357" s="38">
        <f t="shared" si="5"/>
        <v>799</v>
      </c>
      <c r="AK357" s="23">
        <v>4855.66</v>
      </c>
      <c r="AL357" s="6">
        <v>40.67</v>
      </c>
      <c r="AM357" s="38">
        <v>4015.99</v>
      </c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  <c r="DY357" s="16"/>
      <c r="DZ357" s="16"/>
      <c r="EA357" s="16"/>
      <c r="EB357" s="16"/>
      <c r="EC357" s="16"/>
      <c r="ED357" s="16"/>
      <c r="EE357" s="16"/>
      <c r="EF357" s="16"/>
      <c r="EG357" s="16"/>
      <c r="EH357" s="16"/>
      <c r="EI357" s="16"/>
      <c r="EJ357" s="16"/>
      <c r="EK357" s="16"/>
      <c r="EL357" s="16"/>
      <c r="EM357" s="16"/>
      <c r="EN357" s="16"/>
      <c r="EO357" s="16"/>
      <c r="EP357" s="16"/>
      <c r="EQ357" s="16"/>
      <c r="ER357" s="16"/>
      <c r="ES357" s="16"/>
      <c r="ET357" s="16"/>
      <c r="EU357" s="16"/>
      <c r="EV357" s="16"/>
      <c r="EW357" s="16"/>
      <c r="EX357" s="16"/>
      <c r="EY357" s="16"/>
      <c r="EZ357" s="16"/>
      <c r="FA357" s="16"/>
      <c r="FB357" s="16"/>
      <c r="FC357" s="16"/>
      <c r="FD357" s="16"/>
      <c r="FE357" s="16"/>
      <c r="FF357" s="16"/>
      <c r="FG357" s="16"/>
      <c r="FH357" s="16"/>
      <c r="FI357" s="16"/>
      <c r="FJ357" s="16"/>
      <c r="FK357" s="16"/>
      <c r="FL357" s="16"/>
      <c r="FM357" s="16"/>
      <c r="FN357" s="16"/>
      <c r="FO357" s="16"/>
      <c r="FP357" s="16"/>
      <c r="FQ357" s="16"/>
      <c r="FR357" s="16"/>
    </row>
    <row r="358" spans="1:174" s="22" customFormat="1" ht="13.5">
      <c r="A358" s="16" t="s">
        <v>13</v>
      </c>
      <c r="B358" s="6">
        <v>2015</v>
      </c>
      <c r="C358" s="40">
        <v>10</v>
      </c>
      <c r="D358" s="5">
        <v>2020</v>
      </c>
      <c r="E358" s="5">
        <v>150</v>
      </c>
      <c r="F358" s="5">
        <v>0</v>
      </c>
      <c r="G358" s="5">
        <v>0</v>
      </c>
      <c r="H358" s="5">
        <v>0</v>
      </c>
      <c r="I358" s="5">
        <v>0</v>
      </c>
      <c r="J358" s="6">
        <v>0</v>
      </c>
      <c r="K358" s="38">
        <f t="shared" si="4"/>
        <v>2170</v>
      </c>
      <c r="L358" s="5">
        <v>0</v>
      </c>
      <c r="M358" s="5">
        <v>162</v>
      </c>
      <c r="N358" s="18">
        <v>280</v>
      </c>
      <c r="O358" s="6">
        <v>565.95</v>
      </c>
      <c r="P358" s="18">
        <v>278.62</v>
      </c>
      <c r="Q358" s="18">
        <v>0</v>
      </c>
      <c r="R358" s="18">
        <v>0</v>
      </c>
      <c r="S358" s="18">
        <v>0</v>
      </c>
      <c r="T358" s="18">
        <v>1416.32</v>
      </c>
      <c r="U358" s="18">
        <v>0</v>
      </c>
      <c r="V358" s="18">
        <v>0</v>
      </c>
      <c r="W358" s="23">
        <f>SUM(L358:V358)</f>
        <v>2702.8900000000003</v>
      </c>
      <c r="X358" s="18">
        <v>215</v>
      </c>
      <c r="Y358" s="18">
        <v>25.7</v>
      </c>
      <c r="Z358" s="18">
        <v>160</v>
      </c>
      <c r="AA358" s="6">
        <v>0</v>
      </c>
      <c r="AB358" s="6">
        <v>0</v>
      </c>
      <c r="AC358" s="6">
        <v>0</v>
      </c>
      <c r="AD358" s="6">
        <v>0</v>
      </c>
      <c r="AE358" s="6">
        <v>0</v>
      </c>
      <c r="AF358" s="6">
        <v>0</v>
      </c>
      <c r="AG358" s="6">
        <v>0</v>
      </c>
      <c r="AH358" s="6">
        <v>0</v>
      </c>
      <c r="AI358" s="6">
        <v>0</v>
      </c>
      <c r="AJ358" s="38">
        <f t="shared" si="5"/>
        <v>400.7</v>
      </c>
      <c r="AK358" s="23">
        <v>4872.89</v>
      </c>
      <c r="AL358" s="6">
        <v>41.19</v>
      </c>
      <c r="AM358" s="38">
        <v>4431</v>
      </c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6"/>
      <c r="DS358" s="16"/>
      <c r="DT358" s="16"/>
      <c r="DU358" s="16"/>
      <c r="DV358" s="16"/>
      <c r="DW358" s="16"/>
      <c r="DX358" s="16"/>
      <c r="DY358" s="16"/>
      <c r="DZ358" s="16"/>
      <c r="EA358" s="16"/>
      <c r="EB358" s="16"/>
      <c r="EC358" s="16"/>
      <c r="ED358" s="16"/>
      <c r="EE358" s="16"/>
      <c r="EF358" s="16"/>
      <c r="EG358" s="16"/>
      <c r="EH358" s="16"/>
      <c r="EI358" s="16"/>
      <c r="EJ358" s="16"/>
      <c r="EK358" s="16"/>
      <c r="EL358" s="16"/>
      <c r="EM358" s="16"/>
      <c r="EN358" s="16"/>
      <c r="EO358" s="16"/>
      <c r="EP358" s="16"/>
      <c r="EQ358" s="16"/>
      <c r="ER358" s="16"/>
      <c r="ES358" s="16"/>
      <c r="ET358" s="16"/>
      <c r="EU358" s="16"/>
      <c r="EV358" s="16"/>
      <c r="EW358" s="16"/>
      <c r="EX358" s="16"/>
      <c r="EY358" s="16"/>
      <c r="EZ358" s="16"/>
      <c r="FA358" s="16"/>
      <c r="FB358" s="16"/>
      <c r="FC358" s="16"/>
      <c r="FD358" s="16"/>
      <c r="FE358" s="16"/>
      <c r="FF358" s="16"/>
      <c r="FG358" s="16"/>
      <c r="FH358" s="16"/>
      <c r="FI358" s="16"/>
      <c r="FJ358" s="16"/>
      <c r="FK358" s="16"/>
      <c r="FL358" s="16"/>
      <c r="FM358" s="16"/>
      <c r="FN358" s="16"/>
      <c r="FO358" s="16"/>
      <c r="FP358" s="16"/>
      <c r="FQ358" s="16"/>
      <c r="FR358" s="16"/>
    </row>
    <row r="359" spans="1:174" s="22" customFormat="1" ht="13.5">
      <c r="A359" s="16" t="s">
        <v>13</v>
      </c>
      <c r="B359" s="6">
        <v>2015</v>
      </c>
      <c r="C359" s="40">
        <v>10</v>
      </c>
      <c r="D359" s="5">
        <v>2020</v>
      </c>
      <c r="E359" s="5">
        <v>130</v>
      </c>
      <c r="F359" s="5">
        <v>0</v>
      </c>
      <c r="G359" s="5">
        <v>0</v>
      </c>
      <c r="H359" s="5">
        <v>0</v>
      </c>
      <c r="I359" s="5">
        <v>0</v>
      </c>
      <c r="J359" s="6">
        <v>0</v>
      </c>
      <c r="K359" s="38">
        <f t="shared" si="4"/>
        <v>2150</v>
      </c>
      <c r="L359" s="5">
        <v>0</v>
      </c>
      <c r="M359" s="5">
        <v>45</v>
      </c>
      <c r="N359" s="18">
        <v>280</v>
      </c>
      <c r="O359" s="6">
        <v>565.95</v>
      </c>
      <c r="P359" s="18">
        <v>278.62</v>
      </c>
      <c r="Q359" s="18">
        <v>0</v>
      </c>
      <c r="R359" s="18">
        <v>0</v>
      </c>
      <c r="S359" s="18">
        <v>0</v>
      </c>
      <c r="T359" s="18">
        <v>1427.93</v>
      </c>
      <c r="U359" s="18">
        <v>0</v>
      </c>
      <c r="V359" s="18">
        <v>0</v>
      </c>
      <c r="W359" s="23">
        <f>SUM(L359:V359)</f>
        <v>2597.5</v>
      </c>
      <c r="X359" s="18">
        <v>200.5</v>
      </c>
      <c r="Y359" s="18">
        <v>0</v>
      </c>
      <c r="Z359" s="18">
        <v>0</v>
      </c>
      <c r="AA359" s="6">
        <v>0</v>
      </c>
      <c r="AB359" s="6">
        <v>0</v>
      </c>
      <c r="AC359" s="6">
        <v>0</v>
      </c>
      <c r="AD359" s="6">
        <v>0</v>
      </c>
      <c r="AE359" s="6">
        <v>0</v>
      </c>
      <c r="AF359" s="6">
        <v>0</v>
      </c>
      <c r="AG359" s="6">
        <v>0</v>
      </c>
      <c r="AH359" s="6">
        <v>0</v>
      </c>
      <c r="AI359" s="6">
        <v>0</v>
      </c>
      <c r="AJ359" s="38">
        <f t="shared" si="5"/>
        <v>200.5</v>
      </c>
      <c r="AK359" s="23">
        <v>4747.5</v>
      </c>
      <c r="AL359" s="6">
        <v>37.43</v>
      </c>
      <c r="AM359" s="38">
        <v>4509.57</v>
      </c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  <c r="DM359" s="16"/>
      <c r="DN359" s="16"/>
      <c r="DO359" s="16"/>
      <c r="DP359" s="16"/>
      <c r="DQ359" s="16"/>
      <c r="DR359" s="16"/>
      <c r="DS359" s="16"/>
      <c r="DT359" s="16"/>
      <c r="DU359" s="16"/>
      <c r="DV359" s="16"/>
      <c r="DW359" s="16"/>
      <c r="DX359" s="16"/>
      <c r="DY359" s="16"/>
      <c r="DZ359" s="16"/>
      <c r="EA359" s="16"/>
      <c r="EB359" s="16"/>
      <c r="EC359" s="16"/>
      <c r="ED359" s="16"/>
      <c r="EE359" s="16"/>
      <c r="EF359" s="16"/>
      <c r="EG359" s="16"/>
      <c r="EH359" s="16"/>
      <c r="EI359" s="16"/>
      <c r="EJ359" s="16"/>
      <c r="EK359" s="16"/>
      <c r="EL359" s="16"/>
      <c r="EM359" s="16"/>
      <c r="EN359" s="16"/>
      <c r="EO359" s="16"/>
      <c r="EP359" s="16"/>
      <c r="EQ359" s="16"/>
      <c r="ER359" s="16"/>
      <c r="ES359" s="16"/>
      <c r="ET359" s="16"/>
      <c r="EU359" s="16"/>
      <c r="EV359" s="16"/>
      <c r="EW359" s="16"/>
      <c r="EX359" s="16"/>
      <c r="EY359" s="16"/>
      <c r="EZ359" s="16"/>
      <c r="FA359" s="16"/>
      <c r="FB359" s="16"/>
      <c r="FC359" s="16"/>
      <c r="FD359" s="16"/>
      <c r="FE359" s="16"/>
      <c r="FF359" s="16"/>
      <c r="FG359" s="16"/>
      <c r="FH359" s="16"/>
      <c r="FI359" s="16"/>
      <c r="FJ359" s="16"/>
      <c r="FK359" s="16"/>
      <c r="FL359" s="16"/>
      <c r="FM359" s="16"/>
      <c r="FN359" s="16"/>
      <c r="FO359" s="16"/>
      <c r="FP359" s="16"/>
      <c r="FQ359" s="16"/>
      <c r="FR359" s="16"/>
    </row>
    <row r="360" spans="1:174" s="22" customFormat="1" ht="13.5">
      <c r="A360" s="16" t="s">
        <v>13</v>
      </c>
      <c r="B360" s="6">
        <v>2015</v>
      </c>
      <c r="C360" s="40">
        <v>10</v>
      </c>
      <c r="D360" s="5">
        <v>2020</v>
      </c>
      <c r="E360" s="5">
        <v>130</v>
      </c>
      <c r="F360" s="5">
        <v>0</v>
      </c>
      <c r="G360" s="5">
        <v>0</v>
      </c>
      <c r="H360" s="5">
        <v>0</v>
      </c>
      <c r="I360" s="5">
        <v>0</v>
      </c>
      <c r="J360" s="6">
        <v>0</v>
      </c>
      <c r="K360" s="38">
        <f t="shared" si="4"/>
        <v>2150</v>
      </c>
      <c r="L360" s="5">
        <v>0</v>
      </c>
      <c r="M360" s="5">
        <v>45</v>
      </c>
      <c r="N360" s="18">
        <v>280</v>
      </c>
      <c r="O360" s="6">
        <v>565.95</v>
      </c>
      <c r="P360" s="18">
        <v>278.62</v>
      </c>
      <c r="Q360" s="18">
        <v>0</v>
      </c>
      <c r="R360" s="18">
        <v>0</v>
      </c>
      <c r="S360" s="18">
        <v>0</v>
      </c>
      <c r="T360" s="18">
        <v>1369.89</v>
      </c>
      <c r="U360" s="18">
        <v>0</v>
      </c>
      <c r="V360" s="18">
        <v>0</v>
      </c>
      <c r="W360" s="23">
        <f>SUM(L360:V360)</f>
        <v>2539.46</v>
      </c>
      <c r="X360" s="18">
        <v>185</v>
      </c>
      <c r="Y360" s="18">
        <v>20.4</v>
      </c>
      <c r="Z360" s="18">
        <v>160</v>
      </c>
      <c r="AA360" s="6">
        <v>0</v>
      </c>
      <c r="AB360" s="6">
        <v>0</v>
      </c>
      <c r="AC360" s="6">
        <v>0</v>
      </c>
      <c r="AD360" s="6">
        <v>0</v>
      </c>
      <c r="AE360" s="6">
        <v>0</v>
      </c>
      <c r="AF360" s="6">
        <v>0</v>
      </c>
      <c r="AG360" s="6">
        <v>0</v>
      </c>
      <c r="AH360" s="6">
        <v>0</v>
      </c>
      <c r="AI360" s="6">
        <v>0</v>
      </c>
      <c r="AJ360" s="38">
        <f t="shared" si="5"/>
        <v>365.4</v>
      </c>
      <c r="AK360" s="23">
        <v>4689.46</v>
      </c>
      <c r="AL360" s="6">
        <v>35.68</v>
      </c>
      <c r="AM360" s="38">
        <v>4288.38</v>
      </c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  <c r="DG360" s="16"/>
      <c r="DH360" s="16"/>
      <c r="DI360" s="16"/>
      <c r="DJ360" s="16"/>
      <c r="DK360" s="16"/>
      <c r="DL360" s="16"/>
      <c r="DM360" s="16"/>
      <c r="DN360" s="16"/>
      <c r="DO360" s="16"/>
      <c r="DP360" s="16"/>
      <c r="DQ360" s="16"/>
      <c r="DR360" s="16"/>
      <c r="DS360" s="16"/>
      <c r="DT360" s="16"/>
      <c r="DU360" s="16"/>
      <c r="DV360" s="16"/>
      <c r="DW360" s="16"/>
      <c r="DX360" s="16"/>
      <c r="DY360" s="16"/>
      <c r="DZ360" s="16"/>
      <c r="EA360" s="16"/>
      <c r="EB360" s="16"/>
      <c r="EC360" s="16"/>
      <c r="ED360" s="16"/>
      <c r="EE360" s="16"/>
      <c r="EF360" s="16"/>
      <c r="EG360" s="16"/>
      <c r="EH360" s="16"/>
      <c r="EI360" s="16"/>
      <c r="EJ360" s="16"/>
      <c r="EK360" s="16"/>
      <c r="EL360" s="16"/>
      <c r="EM360" s="16"/>
      <c r="EN360" s="16"/>
      <c r="EO360" s="16"/>
      <c r="EP360" s="16"/>
      <c r="EQ360" s="16"/>
      <c r="ER360" s="16"/>
      <c r="ES360" s="16"/>
      <c r="ET360" s="16"/>
      <c r="EU360" s="16"/>
      <c r="EV360" s="16"/>
      <c r="EW360" s="16"/>
      <c r="EX360" s="16"/>
      <c r="EY360" s="16"/>
      <c r="EZ360" s="16"/>
      <c r="FA360" s="16"/>
      <c r="FB360" s="16"/>
      <c r="FC360" s="16"/>
      <c r="FD360" s="16"/>
      <c r="FE360" s="16"/>
      <c r="FF360" s="16"/>
      <c r="FG360" s="16"/>
      <c r="FH360" s="16"/>
      <c r="FI360" s="16"/>
      <c r="FJ360" s="16"/>
      <c r="FK360" s="16"/>
      <c r="FL360" s="16"/>
      <c r="FM360" s="16"/>
      <c r="FN360" s="16"/>
      <c r="FO360" s="16"/>
      <c r="FP360" s="16"/>
      <c r="FQ360" s="16"/>
      <c r="FR360" s="16"/>
    </row>
    <row r="361" spans="1:174" s="22" customFormat="1" ht="13.5">
      <c r="A361" s="16" t="s">
        <v>13</v>
      </c>
      <c r="B361" s="6">
        <v>2015</v>
      </c>
      <c r="C361" s="40">
        <v>10</v>
      </c>
      <c r="D361" s="5">
        <v>2020</v>
      </c>
      <c r="E361" s="5">
        <v>105</v>
      </c>
      <c r="F361" s="5">
        <v>0</v>
      </c>
      <c r="G361" s="5">
        <v>0</v>
      </c>
      <c r="H361" s="5">
        <v>0</v>
      </c>
      <c r="I361" s="5">
        <v>0</v>
      </c>
      <c r="J361" s="6">
        <v>0</v>
      </c>
      <c r="K361" s="38">
        <f t="shared" si="4"/>
        <v>2125</v>
      </c>
      <c r="L361" s="5">
        <v>0</v>
      </c>
      <c r="M361" s="5">
        <v>45</v>
      </c>
      <c r="N361" s="18">
        <v>280</v>
      </c>
      <c r="O361" s="6">
        <v>565.95</v>
      </c>
      <c r="P361" s="18">
        <v>278.62</v>
      </c>
      <c r="Q361" s="18">
        <v>0</v>
      </c>
      <c r="R361" s="18">
        <v>0</v>
      </c>
      <c r="S361" s="18">
        <v>0</v>
      </c>
      <c r="T361" s="18">
        <v>1416.32</v>
      </c>
      <c r="U361" s="18">
        <v>0</v>
      </c>
      <c r="V361" s="18">
        <v>0</v>
      </c>
      <c r="W361" s="23">
        <f>SUM(L361:V361)</f>
        <v>2585.8900000000003</v>
      </c>
      <c r="X361" s="18">
        <v>269</v>
      </c>
      <c r="Y361" s="18">
        <v>11.5</v>
      </c>
      <c r="Z361" s="18">
        <v>160</v>
      </c>
      <c r="AA361" s="6">
        <v>0</v>
      </c>
      <c r="AB361" s="6">
        <v>0</v>
      </c>
      <c r="AC361" s="6">
        <v>0</v>
      </c>
      <c r="AD361" s="6">
        <v>0</v>
      </c>
      <c r="AE361" s="6">
        <v>0</v>
      </c>
      <c r="AF361" s="6">
        <v>0</v>
      </c>
      <c r="AG361" s="6">
        <v>0</v>
      </c>
      <c r="AH361" s="6">
        <v>0</v>
      </c>
      <c r="AI361" s="6">
        <v>0</v>
      </c>
      <c r="AJ361" s="38">
        <f>SUM(X361:AI361)</f>
        <v>440.5</v>
      </c>
      <c r="AK361" s="23">
        <v>4710.89</v>
      </c>
      <c r="AL361" s="6">
        <v>36.33</v>
      </c>
      <c r="AM361" s="38">
        <v>4234.06</v>
      </c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H361" s="16"/>
      <c r="DI361" s="16"/>
      <c r="DJ361" s="16"/>
      <c r="DK361" s="16"/>
      <c r="DL361" s="16"/>
      <c r="DM361" s="16"/>
      <c r="DN361" s="16"/>
      <c r="DO361" s="16"/>
      <c r="DP361" s="16"/>
      <c r="DQ361" s="16"/>
      <c r="DR361" s="16"/>
      <c r="DS361" s="16"/>
      <c r="DT361" s="16"/>
      <c r="DU361" s="16"/>
      <c r="DV361" s="16"/>
      <c r="DW361" s="16"/>
      <c r="DX361" s="16"/>
      <c r="DY361" s="16"/>
      <c r="DZ361" s="16"/>
      <c r="EA361" s="16"/>
      <c r="EB361" s="16"/>
      <c r="EC361" s="16"/>
      <c r="ED361" s="16"/>
      <c r="EE361" s="16"/>
      <c r="EF361" s="16"/>
      <c r="EG361" s="16"/>
      <c r="EH361" s="16"/>
      <c r="EI361" s="16"/>
      <c r="EJ361" s="16"/>
      <c r="EK361" s="16"/>
      <c r="EL361" s="16"/>
      <c r="EM361" s="16"/>
      <c r="EN361" s="16"/>
      <c r="EO361" s="16"/>
      <c r="EP361" s="16"/>
      <c r="EQ361" s="16"/>
      <c r="ER361" s="16"/>
      <c r="ES361" s="16"/>
      <c r="ET361" s="16"/>
      <c r="EU361" s="16"/>
      <c r="EV361" s="16"/>
      <c r="EW361" s="16"/>
      <c r="EX361" s="16"/>
      <c r="EY361" s="16"/>
      <c r="EZ361" s="16"/>
      <c r="FA361" s="16"/>
      <c r="FB361" s="16"/>
      <c r="FC361" s="16"/>
      <c r="FD361" s="16"/>
      <c r="FE361" s="16"/>
      <c r="FF361" s="16"/>
      <c r="FG361" s="16"/>
      <c r="FH361" s="16"/>
      <c r="FI361" s="16"/>
      <c r="FJ361" s="16"/>
      <c r="FK361" s="16"/>
      <c r="FL361" s="16"/>
      <c r="FM361" s="16"/>
      <c r="FN361" s="16"/>
      <c r="FO361" s="16"/>
      <c r="FP361" s="16"/>
      <c r="FQ361" s="16"/>
      <c r="FR361" s="16"/>
    </row>
    <row r="362" spans="1:174" s="22" customFormat="1" ht="13.5">
      <c r="A362" s="16" t="s">
        <v>13</v>
      </c>
      <c r="B362" s="6">
        <v>2015</v>
      </c>
      <c r="C362" s="40">
        <v>10</v>
      </c>
      <c r="D362" s="5">
        <v>2170</v>
      </c>
      <c r="E362" s="5">
        <v>260</v>
      </c>
      <c r="F362" s="5">
        <v>0</v>
      </c>
      <c r="G362" s="5">
        <v>0</v>
      </c>
      <c r="H362" s="5">
        <v>0</v>
      </c>
      <c r="I362" s="5">
        <v>0</v>
      </c>
      <c r="J362" s="6">
        <v>0</v>
      </c>
      <c r="K362" s="38">
        <v>2430</v>
      </c>
      <c r="L362" s="5">
        <v>300</v>
      </c>
      <c r="M362" s="5">
        <v>117</v>
      </c>
      <c r="N362" s="18">
        <v>270.67</v>
      </c>
      <c r="O362" s="6">
        <v>439.61</v>
      </c>
      <c r="P362" s="18">
        <v>374.14</v>
      </c>
      <c r="Q362" s="18">
        <v>0</v>
      </c>
      <c r="R362" s="18">
        <v>0</v>
      </c>
      <c r="S362" s="18">
        <v>0</v>
      </c>
      <c r="T362" s="18">
        <v>1446.6</v>
      </c>
      <c r="U362" s="18">
        <v>0</v>
      </c>
      <c r="V362" s="18">
        <v>0</v>
      </c>
      <c r="W362" s="23">
        <v>2948.09</v>
      </c>
      <c r="X362" s="18">
        <v>99.77</v>
      </c>
      <c r="Y362" s="18">
        <v>38.9</v>
      </c>
      <c r="Z362" s="18">
        <v>0</v>
      </c>
      <c r="AA362" s="6">
        <v>0</v>
      </c>
      <c r="AB362" s="6">
        <v>0</v>
      </c>
      <c r="AC362" s="6">
        <v>0</v>
      </c>
      <c r="AD362" s="6">
        <v>0</v>
      </c>
      <c r="AE362" s="6">
        <v>300</v>
      </c>
      <c r="AF362" s="6">
        <v>13</v>
      </c>
      <c r="AG362" s="6">
        <v>0</v>
      </c>
      <c r="AH362" s="6">
        <v>0</v>
      </c>
      <c r="AI362" s="6">
        <v>0</v>
      </c>
      <c r="AJ362" s="38">
        <v>511.67</v>
      </c>
      <c r="AK362" s="23">
        <v>5278.32</v>
      </c>
      <c r="AL362" s="6">
        <v>72.83</v>
      </c>
      <c r="AM362" s="38">
        <v>4235.59</v>
      </c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FR362"/>
    </row>
    <row r="363" spans="1:174" s="22" customFormat="1" ht="13.5">
      <c r="A363" s="101" t="s">
        <v>23</v>
      </c>
      <c r="B363" s="6">
        <v>2015</v>
      </c>
      <c r="C363" s="40">
        <v>10</v>
      </c>
      <c r="D363" s="5">
        <v>2180</v>
      </c>
      <c r="E363" s="5">
        <v>500</v>
      </c>
      <c r="F363" s="5">
        <v>156</v>
      </c>
      <c r="G363" s="5">
        <v>0</v>
      </c>
      <c r="H363" s="5">
        <v>0</v>
      </c>
      <c r="I363" s="5">
        <v>0</v>
      </c>
      <c r="J363" s="6">
        <v>0</v>
      </c>
      <c r="K363" s="38">
        <v>2836</v>
      </c>
      <c r="L363" s="5">
        <v>300</v>
      </c>
      <c r="M363" s="5">
        <v>45</v>
      </c>
      <c r="N363" s="18">
        <v>280</v>
      </c>
      <c r="O363" s="6">
        <v>663.88</v>
      </c>
      <c r="P363" s="18">
        <v>786.72</v>
      </c>
      <c r="Q363" s="18">
        <v>0</v>
      </c>
      <c r="R363" s="18">
        <v>0</v>
      </c>
      <c r="S363" s="18">
        <v>0</v>
      </c>
      <c r="T363" s="18">
        <v>1428.97</v>
      </c>
      <c r="U363" s="18">
        <v>0</v>
      </c>
      <c r="V363" s="18">
        <v>0</v>
      </c>
      <c r="W363" s="23">
        <v>3504.57</v>
      </c>
      <c r="X363" s="18">
        <v>335.5</v>
      </c>
      <c r="Y363" s="18">
        <v>33.8</v>
      </c>
      <c r="Z363" s="18">
        <v>160</v>
      </c>
      <c r="AA363" s="6">
        <v>0</v>
      </c>
      <c r="AB363" s="6">
        <v>0</v>
      </c>
      <c r="AC363" s="6">
        <v>0</v>
      </c>
      <c r="AD363" s="6">
        <v>0</v>
      </c>
      <c r="AE363" s="6">
        <v>300</v>
      </c>
      <c r="AF363" s="6">
        <v>0</v>
      </c>
      <c r="AG363" s="6">
        <v>0</v>
      </c>
      <c r="AH363" s="6">
        <v>0</v>
      </c>
      <c r="AI363" s="6">
        <v>0</v>
      </c>
      <c r="AJ363" s="38">
        <v>829.3</v>
      </c>
      <c r="AK363" s="23">
        <v>6340.57</v>
      </c>
      <c r="AL363" s="6">
        <v>179.06</v>
      </c>
      <c r="AM363" s="38">
        <v>5332.21</v>
      </c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FR363"/>
    </row>
    <row r="364" spans="1:174" s="22" customFormat="1" ht="13.5">
      <c r="A364" s="16" t="s">
        <v>18</v>
      </c>
      <c r="B364" s="6">
        <v>2015</v>
      </c>
      <c r="C364" s="40">
        <v>10</v>
      </c>
      <c r="D364" s="5">
        <v>2180</v>
      </c>
      <c r="E364" s="5">
        <v>509</v>
      </c>
      <c r="F364" s="5">
        <v>56</v>
      </c>
      <c r="G364" s="5">
        <v>0</v>
      </c>
      <c r="H364" s="5">
        <v>0</v>
      </c>
      <c r="I364" s="5">
        <v>0</v>
      </c>
      <c r="J364" s="6">
        <v>0</v>
      </c>
      <c r="K364" s="38">
        <v>2745</v>
      </c>
      <c r="L364" s="5">
        <v>300</v>
      </c>
      <c r="M364" s="5">
        <v>180</v>
      </c>
      <c r="N364" s="18">
        <v>252</v>
      </c>
      <c r="O364" s="6">
        <v>469.83</v>
      </c>
      <c r="P364" s="18">
        <v>401.9</v>
      </c>
      <c r="Q364" s="18">
        <v>0</v>
      </c>
      <c r="R364" s="18">
        <v>0</v>
      </c>
      <c r="S364" s="18">
        <v>0</v>
      </c>
      <c r="T364" s="18">
        <v>1444.25</v>
      </c>
      <c r="U364" s="18">
        <v>0</v>
      </c>
      <c r="V364" s="18">
        <v>0</v>
      </c>
      <c r="W364" s="23">
        <v>3047.98</v>
      </c>
      <c r="X364" s="18">
        <v>158</v>
      </c>
      <c r="Y364" s="18">
        <v>0</v>
      </c>
      <c r="Z364" s="18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306.21</v>
      </c>
      <c r="AG364" s="6">
        <v>0</v>
      </c>
      <c r="AH364" s="6">
        <v>0</v>
      </c>
      <c r="AI364" s="6">
        <v>0</v>
      </c>
      <c r="AJ364" s="38">
        <v>764.21</v>
      </c>
      <c r="AK364" s="23">
        <v>5486.77</v>
      </c>
      <c r="AL364" s="6">
        <v>93.68</v>
      </c>
      <c r="AM364" s="38">
        <v>4935.09</v>
      </c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FR364"/>
    </row>
    <row r="365" spans="1:174" s="22" customFormat="1" ht="13.5">
      <c r="A365" s="16" t="s">
        <v>18</v>
      </c>
      <c r="B365" s="6">
        <v>2015</v>
      </c>
      <c r="C365" s="40">
        <v>10</v>
      </c>
      <c r="D365" s="5">
        <v>2180</v>
      </c>
      <c r="E365" s="5">
        <v>509</v>
      </c>
      <c r="F365" s="5">
        <v>56</v>
      </c>
      <c r="G365" s="5">
        <v>0</v>
      </c>
      <c r="H365" s="5">
        <v>0</v>
      </c>
      <c r="I365" s="5">
        <v>0</v>
      </c>
      <c r="J365" s="6">
        <v>0</v>
      </c>
      <c r="K365" s="38">
        <v>2745</v>
      </c>
      <c r="L365" s="5">
        <v>300</v>
      </c>
      <c r="M365" s="5">
        <v>180</v>
      </c>
      <c r="N365" s="18">
        <v>252</v>
      </c>
      <c r="O365" s="6">
        <v>469.83</v>
      </c>
      <c r="P365" s="18">
        <v>401.9</v>
      </c>
      <c r="Q365" s="18">
        <v>0</v>
      </c>
      <c r="R365" s="18">
        <v>0</v>
      </c>
      <c r="S365" s="18">
        <v>0</v>
      </c>
      <c r="T365" s="18">
        <v>1444.2</v>
      </c>
      <c r="U365" s="18">
        <v>0</v>
      </c>
      <c r="V365" s="18">
        <v>0</v>
      </c>
      <c r="W365" s="23">
        <v>3047.98</v>
      </c>
      <c r="X365" s="18">
        <v>158</v>
      </c>
      <c r="Y365" s="18">
        <v>0</v>
      </c>
      <c r="Z365" s="18">
        <v>0</v>
      </c>
      <c r="AA365" s="6">
        <v>0</v>
      </c>
      <c r="AB365" s="6">
        <v>0</v>
      </c>
      <c r="AC365" s="6">
        <v>0</v>
      </c>
      <c r="AD365" s="6">
        <v>0</v>
      </c>
      <c r="AE365" s="6">
        <v>300</v>
      </c>
      <c r="AF365" s="6">
        <v>306.21</v>
      </c>
      <c r="AG365" s="6">
        <v>0</v>
      </c>
      <c r="AH365" s="6">
        <v>0</v>
      </c>
      <c r="AI365" s="6">
        <v>0</v>
      </c>
      <c r="AJ365" s="38">
        <v>764.21</v>
      </c>
      <c r="AK365" s="23">
        <v>5486.77</v>
      </c>
      <c r="AL365" s="6">
        <v>93.68</v>
      </c>
      <c r="AM365" s="38">
        <v>4935.09</v>
      </c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FR365"/>
    </row>
    <row r="366" spans="1:174" s="22" customFormat="1" ht="27">
      <c r="A366" s="6" t="s">
        <v>18</v>
      </c>
      <c r="B366" s="6">
        <v>2015</v>
      </c>
      <c r="C366" s="102">
        <v>9</v>
      </c>
      <c r="D366" s="5">
        <v>2220</v>
      </c>
      <c r="E366" s="5">
        <v>450</v>
      </c>
      <c r="F366" s="5">
        <v>150</v>
      </c>
      <c r="G366" s="5">
        <v>0</v>
      </c>
      <c r="H366" s="5">
        <v>0</v>
      </c>
      <c r="I366" s="5">
        <v>0</v>
      </c>
      <c r="J366" s="6">
        <v>0</v>
      </c>
      <c r="K366" s="38">
        <v>2820</v>
      </c>
      <c r="L366" s="5">
        <v>300</v>
      </c>
      <c r="M366" s="5">
        <v>0</v>
      </c>
      <c r="N366" s="18">
        <v>270.97</v>
      </c>
      <c r="O366" s="6">
        <v>765.52</v>
      </c>
      <c r="P366" s="18">
        <v>0</v>
      </c>
      <c r="Q366" s="18">
        <v>0</v>
      </c>
      <c r="R366" s="17">
        <v>0</v>
      </c>
      <c r="S366" s="17">
        <v>0</v>
      </c>
      <c r="T366" s="17">
        <v>1071.72</v>
      </c>
      <c r="U366" s="17">
        <v>0</v>
      </c>
      <c r="V366" s="18">
        <v>0</v>
      </c>
      <c r="W366" s="23">
        <v>2408.21</v>
      </c>
      <c r="X366" s="17">
        <v>182</v>
      </c>
      <c r="Y366" s="17">
        <v>188</v>
      </c>
      <c r="Z366" s="18">
        <v>160</v>
      </c>
      <c r="AA366" s="6">
        <v>0</v>
      </c>
      <c r="AB366" s="6">
        <v>0</v>
      </c>
      <c r="AC366" s="5">
        <v>0</v>
      </c>
      <c r="AD366" s="5">
        <v>0</v>
      </c>
      <c r="AE366" s="5">
        <v>300</v>
      </c>
      <c r="AF366" s="5">
        <v>111.64</v>
      </c>
      <c r="AG366" s="5">
        <v>0</v>
      </c>
      <c r="AH366" s="6">
        <v>0</v>
      </c>
      <c r="AI366" s="6">
        <v>0</v>
      </c>
      <c r="AJ366" s="38">
        <v>941.94</v>
      </c>
      <c r="AK366" s="23">
        <v>5116.57</v>
      </c>
      <c r="AL366" s="6">
        <v>56.66</v>
      </c>
      <c r="AM366" s="38">
        <v>4229.61</v>
      </c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FR366"/>
    </row>
    <row r="367" spans="1:174" s="22" customFormat="1" ht="13.5">
      <c r="A367" s="101" t="s">
        <v>23</v>
      </c>
      <c r="B367" s="6">
        <v>2015</v>
      </c>
      <c r="C367" s="40">
        <v>10</v>
      </c>
      <c r="D367" s="5">
        <v>2220</v>
      </c>
      <c r="E367" s="5">
        <v>300</v>
      </c>
      <c r="F367" s="5">
        <v>150</v>
      </c>
      <c r="G367" s="5">
        <v>0</v>
      </c>
      <c r="H367" s="5">
        <v>0</v>
      </c>
      <c r="I367" s="5">
        <v>0</v>
      </c>
      <c r="J367" s="6">
        <v>0</v>
      </c>
      <c r="K367" s="38">
        <v>2670</v>
      </c>
      <c r="L367" s="5">
        <v>300</v>
      </c>
      <c r="M367" s="5">
        <v>18</v>
      </c>
      <c r="N367" s="18">
        <v>270.67</v>
      </c>
      <c r="O367" s="6">
        <v>516.72</v>
      </c>
      <c r="P367" s="18">
        <v>401.9</v>
      </c>
      <c r="Q367" s="18">
        <v>0</v>
      </c>
      <c r="R367" s="18">
        <v>0</v>
      </c>
      <c r="S367" s="18">
        <v>0</v>
      </c>
      <c r="T367" s="18">
        <v>1212.87</v>
      </c>
      <c r="U367" s="18">
        <v>0</v>
      </c>
      <c r="V367" s="18">
        <v>0</v>
      </c>
      <c r="W367" s="23">
        <v>2719.36</v>
      </c>
      <c r="X367" s="18">
        <v>238</v>
      </c>
      <c r="Y367" s="18">
        <v>0</v>
      </c>
      <c r="Z367" s="18">
        <v>160</v>
      </c>
      <c r="AA367" s="6">
        <v>0</v>
      </c>
      <c r="AB367" s="6">
        <v>0</v>
      </c>
      <c r="AC367" s="6">
        <v>0</v>
      </c>
      <c r="AD367" s="6">
        <v>0</v>
      </c>
      <c r="AE367" s="6">
        <v>300</v>
      </c>
      <c r="AF367" s="6">
        <v>204.14</v>
      </c>
      <c r="AG367" s="6">
        <v>95</v>
      </c>
      <c r="AH367" s="6">
        <v>0</v>
      </c>
      <c r="AI367" s="6">
        <v>0</v>
      </c>
      <c r="AJ367" s="38">
        <v>997.14</v>
      </c>
      <c r="AK367" s="23">
        <v>5185.22</v>
      </c>
      <c r="AL367" s="6">
        <v>63.52</v>
      </c>
      <c r="AM367" s="38">
        <v>4328.7</v>
      </c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FR367"/>
    </row>
    <row r="368" spans="1:174" s="22" customFormat="1" ht="13.5">
      <c r="A368" s="16" t="s">
        <v>18</v>
      </c>
      <c r="B368" s="6">
        <v>2015</v>
      </c>
      <c r="C368" s="40">
        <v>10</v>
      </c>
      <c r="D368" s="5">
        <v>2220</v>
      </c>
      <c r="E368" s="5">
        <v>260</v>
      </c>
      <c r="F368" s="5">
        <v>100</v>
      </c>
      <c r="G368" s="5">
        <v>0</v>
      </c>
      <c r="H368" s="5">
        <v>0</v>
      </c>
      <c r="I368" s="5">
        <v>0</v>
      </c>
      <c r="J368" s="6">
        <v>0</v>
      </c>
      <c r="K368" s="38">
        <v>2580</v>
      </c>
      <c r="L368" s="5">
        <v>300</v>
      </c>
      <c r="M368" s="5">
        <v>153</v>
      </c>
      <c r="N368" s="18">
        <v>280</v>
      </c>
      <c r="O368" s="6">
        <v>679.4</v>
      </c>
      <c r="P368" s="18">
        <v>708.1</v>
      </c>
      <c r="Q368" s="18">
        <v>0</v>
      </c>
      <c r="R368" s="18">
        <v>0</v>
      </c>
      <c r="S368" s="18">
        <v>0</v>
      </c>
      <c r="T368" s="18">
        <v>1046.21</v>
      </c>
      <c r="U368" s="18">
        <v>0</v>
      </c>
      <c r="V368" s="18">
        <v>0</v>
      </c>
      <c r="W368" s="23">
        <v>3166.71</v>
      </c>
      <c r="X368" s="18">
        <v>270.5</v>
      </c>
      <c r="Y368" s="18">
        <v>114.1</v>
      </c>
      <c r="Z368" s="18">
        <v>157</v>
      </c>
      <c r="AA368" s="6">
        <v>0</v>
      </c>
      <c r="AB368" s="6">
        <v>0</v>
      </c>
      <c r="AC368" s="6">
        <v>0</v>
      </c>
      <c r="AD368" s="6">
        <v>0</v>
      </c>
      <c r="AE368" s="6">
        <v>300</v>
      </c>
      <c r="AF368" s="6">
        <v>0</v>
      </c>
      <c r="AG368" s="6">
        <v>0</v>
      </c>
      <c r="AH368" s="6">
        <v>0</v>
      </c>
      <c r="AI368" s="6">
        <v>0</v>
      </c>
      <c r="AJ368" s="38">
        <v>841.6</v>
      </c>
      <c r="AK368" s="23">
        <v>5746.71</v>
      </c>
      <c r="AL368" s="6">
        <v>119.67</v>
      </c>
      <c r="AM368" s="38">
        <v>4785.44</v>
      </c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FR368"/>
    </row>
    <row r="369" spans="1:174" s="22" customFormat="1" ht="27">
      <c r="A369" s="6" t="s">
        <v>16</v>
      </c>
      <c r="B369" s="6">
        <v>2015</v>
      </c>
      <c r="C369" s="40">
        <v>9</v>
      </c>
      <c r="D369" s="5">
        <v>2550</v>
      </c>
      <c r="E369" s="5">
        <v>180</v>
      </c>
      <c r="F369" s="5">
        <v>0</v>
      </c>
      <c r="G369" s="5">
        <v>0</v>
      </c>
      <c r="H369" s="5">
        <v>0</v>
      </c>
      <c r="I369" s="5">
        <v>0</v>
      </c>
      <c r="J369" s="6">
        <v>0</v>
      </c>
      <c r="K369" s="38">
        <v>2730</v>
      </c>
      <c r="L369" s="5">
        <v>0</v>
      </c>
      <c r="M369" s="5">
        <v>180</v>
      </c>
      <c r="N369" s="18">
        <v>0</v>
      </c>
      <c r="O369" s="6">
        <v>769.4</v>
      </c>
      <c r="P369" s="18">
        <v>0</v>
      </c>
      <c r="Q369" s="18">
        <v>0</v>
      </c>
      <c r="R369" s="18">
        <v>0</v>
      </c>
      <c r="S369" s="18">
        <v>0</v>
      </c>
      <c r="T369" s="18">
        <v>1172.41</v>
      </c>
      <c r="U369" s="18">
        <v>0</v>
      </c>
      <c r="V369" s="18">
        <v>0</v>
      </c>
      <c r="W369" s="23">
        <v>2121.81</v>
      </c>
      <c r="X369" s="18">
        <v>83.16</v>
      </c>
      <c r="Y369" s="18">
        <v>79.7</v>
      </c>
      <c r="Z369" s="18">
        <v>160</v>
      </c>
      <c r="AA369" s="6">
        <v>0</v>
      </c>
      <c r="AB369" s="6">
        <v>0</v>
      </c>
      <c r="AC369" s="6">
        <v>0</v>
      </c>
      <c r="AD369" s="6">
        <v>0</v>
      </c>
      <c r="AE369" s="6">
        <v>0</v>
      </c>
      <c r="AF369" s="6">
        <v>579.55</v>
      </c>
      <c r="AG369" s="6">
        <v>0</v>
      </c>
      <c r="AH369" s="6">
        <v>0</v>
      </c>
      <c r="AI369" s="6">
        <v>0.35</v>
      </c>
      <c r="AJ369" s="38">
        <v>902.76</v>
      </c>
      <c r="AK369" s="23">
        <v>4272.26</v>
      </c>
      <c r="AL369" s="6">
        <v>23.17</v>
      </c>
      <c r="AM369" s="38">
        <v>3925.88</v>
      </c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FR369"/>
    </row>
    <row r="370" spans="1:174" s="22" customFormat="1" ht="13.5">
      <c r="A370" s="101" t="s">
        <v>23</v>
      </c>
      <c r="B370" s="6">
        <v>2015</v>
      </c>
      <c r="C370" s="40">
        <v>9</v>
      </c>
      <c r="D370" s="5">
        <v>2550</v>
      </c>
      <c r="E370" s="5">
        <v>230</v>
      </c>
      <c r="F370" s="5">
        <v>0</v>
      </c>
      <c r="G370" s="5">
        <v>0</v>
      </c>
      <c r="H370" s="5">
        <v>0</v>
      </c>
      <c r="I370" s="5">
        <v>0</v>
      </c>
      <c r="J370" s="6">
        <v>0</v>
      </c>
      <c r="K370" s="38">
        <v>2780</v>
      </c>
      <c r="L370" s="5">
        <v>0</v>
      </c>
      <c r="M370" s="5">
        <v>0</v>
      </c>
      <c r="N370" s="18">
        <v>0</v>
      </c>
      <c r="O370" s="6">
        <v>879.31</v>
      </c>
      <c r="P370" s="18">
        <v>0</v>
      </c>
      <c r="Q370" s="18">
        <v>0</v>
      </c>
      <c r="R370" s="18">
        <v>0</v>
      </c>
      <c r="S370" s="18">
        <v>0</v>
      </c>
      <c r="T370" s="18">
        <v>1396.9</v>
      </c>
      <c r="U370" s="18">
        <v>0</v>
      </c>
      <c r="V370" s="18">
        <v>0</v>
      </c>
      <c r="W370" s="23">
        <v>2286.21</v>
      </c>
      <c r="X370" s="18">
        <v>153</v>
      </c>
      <c r="Y370" s="18">
        <v>18.4</v>
      </c>
      <c r="Z370" s="18">
        <v>160</v>
      </c>
      <c r="AA370" s="6">
        <v>0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v>0</v>
      </c>
      <c r="AH370" s="6">
        <v>0</v>
      </c>
      <c r="AI370" s="6">
        <v>19.6</v>
      </c>
      <c r="AJ370" s="38">
        <v>351</v>
      </c>
      <c r="AK370" s="23">
        <v>5066.21</v>
      </c>
      <c r="AL370" s="6">
        <v>51.62</v>
      </c>
      <c r="AM370" s="38">
        <v>4663.59</v>
      </c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FR370"/>
    </row>
    <row r="371" spans="1:174" s="22" customFormat="1" ht="13.5">
      <c r="A371" s="16" t="s">
        <v>14</v>
      </c>
      <c r="B371" s="6">
        <v>2015</v>
      </c>
      <c r="C371" s="40">
        <v>10</v>
      </c>
      <c r="D371" s="5">
        <v>2750</v>
      </c>
      <c r="E371" s="5">
        <v>600</v>
      </c>
      <c r="F371" s="5">
        <v>0</v>
      </c>
      <c r="G371" s="5">
        <v>0</v>
      </c>
      <c r="H371" s="5">
        <v>0</v>
      </c>
      <c r="I371" s="5">
        <v>0</v>
      </c>
      <c r="J371" s="6">
        <v>0</v>
      </c>
      <c r="K371" s="38">
        <v>3350</v>
      </c>
      <c r="L371" s="5">
        <v>19.93</v>
      </c>
      <c r="M371" s="5">
        <v>126</v>
      </c>
      <c r="N371" s="18">
        <v>0</v>
      </c>
      <c r="O371" s="6">
        <v>770.47</v>
      </c>
      <c r="P371" s="18">
        <v>971.98</v>
      </c>
      <c r="Q371" s="18">
        <v>0</v>
      </c>
      <c r="R371" s="18">
        <v>0</v>
      </c>
      <c r="S371" s="18">
        <v>0</v>
      </c>
      <c r="T371" s="18">
        <v>1833.33</v>
      </c>
      <c r="U371" s="18">
        <v>0</v>
      </c>
      <c r="V371" s="18">
        <v>0</v>
      </c>
      <c r="W371" s="23">
        <v>3721.71</v>
      </c>
      <c r="X371" s="18">
        <v>0</v>
      </c>
      <c r="Y371" s="18">
        <v>45.2</v>
      </c>
      <c r="Z371" s="18">
        <v>160</v>
      </c>
      <c r="AA371" s="6">
        <v>433.12</v>
      </c>
      <c r="AB371" s="6">
        <v>54.14</v>
      </c>
      <c r="AC371" s="6">
        <v>0</v>
      </c>
      <c r="AD371" s="6">
        <v>0</v>
      </c>
      <c r="AE371" s="6">
        <v>0</v>
      </c>
      <c r="AF371" s="6">
        <v>126.44</v>
      </c>
      <c r="AG371" s="6">
        <v>0</v>
      </c>
      <c r="AH371" s="6">
        <v>8</v>
      </c>
      <c r="AI371" s="6">
        <v>0</v>
      </c>
      <c r="AJ371" s="38">
        <v>826.9</v>
      </c>
      <c r="AK371" s="23">
        <v>6458.01</v>
      </c>
      <c r="AL371" s="6">
        <v>190.8</v>
      </c>
      <c r="AM371" s="38">
        <v>6054.01</v>
      </c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FR371"/>
    </row>
    <row r="372" spans="1:174" s="22" customFormat="1" ht="13.5">
      <c r="A372" s="6" t="s">
        <v>14</v>
      </c>
      <c r="B372" s="6">
        <v>2015</v>
      </c>
      <c r="C372" s="40">
        <v>9</v>
      </c>
      <c r="D372" s="5">
        <v>2800</v>
      </c>
      <c r="E372" s="5">
        <v>250</v>
      </c>
      <c r="F372" s="5">
        <v>0</v>
      </c>
      <c r="G372" s="5">
        <v>0</v>
      </c>
      <c r="H372" s="5">
        <v>0</v>
      </c>
      <c r="I372" s="5">
        <v>0</v>
      </c>
      <c r="J372" s="6">
        <v>0</v>
      </c>
      <c r="K372" s="38">
        <v>3050</v>
      </c>
      <c r="L372" s="5">
        <v>0</v>
      </c>
      <c r="M372" s="5">
        <v>117</v>
      </c>
      <c r="N372" s="18">
        <v>0</v>
      </c>
      <c r="O372" s="6">
        <v>856.9</v>
      </c>
      <c r="P372" s="18">
        <v>0</v>
      </c>
      <c r="Q372" s="18">
        <v>0</v>
      </c>
      <c r="R372" s="18">
        <v>0</v>
      </c>
      <c r="S372" s="18">
        <v>0</v>
      </c>
      <c r="T372" s="18">
        <v>1609.2</v>
      </c>
      <c r="U372" s="18">
        <v>0</v>
      </c>
      <c r="V372" s="18">
        <v>0</v>
      </c>
      <c r="W372" s="23">
        <v>2583.1</v>
      </c>
      <c r="X372" s="18">
        <v>175.53</v>
      </c>
      <c r="Y372" s="18">
        <v>111.5</v>
      </c>
      <c r="Z372" s="18">
        <v>160</v>
      </c>
      <c r="AA372" s="6">
        <v>0</v>
      </c>
      <c r="AB372" s="6">
        <v>0</v>
      </c>
      <c r="AC372" s="6">
        <v>77.24</v>
      </c>
      <c r="AD372" s="6">
        <v>127.27</v>
      </c>
      <c r="AE372" s="6">
        <v>0</v>
      </c>
      <c r="AF372" s="6">
        <v>0</v>
      </c>
      <c r="AG372" s="6">
        <v>0</v>
      </c>
      <c r="AH372" s="6">
        <v>0</v>
      </c>
      <c r="AI372" s="6">
        <f>261.68+32.71+0.35</f>
        <v>294.74</v>
      </c>
      <c r="AJ372" s="38">
        <v>946.28</v>
      </c>
      <c r="AK372" s="23">
        <v>5134.2</v>
      </c>
      <c r="AL372" s="6">
        <v>58.42</v>
      </c>
      <c r="AM372" s="38">
        <v>4628.4</v>
      </c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FR372"/>
    </row>
    <row r="373" spans="1:174" s="22" customFormat="1" ht="13.5">
      <c r="A373" s="100" t="s">
        <v>23</v>
      </c>
      <c r="B373" s="100" t="s">
        <v>1</v>
      </c>
      <c r="C373" s="103" t="s">
        <v>1</v>
      </c>
      <c r="D373" s="5">
        <v>2800</v>
      </c>
      <c r="E373" s="5">
        <v>250</v>
      </c>
      <c r="F373" s="5">
        <v>0</v>
      </c>
      <c r="G373" s="5">
        <v>0</v>
      </c>
      <c r="H373" s="5">
        <v>0</v>
      </c>
      <c r="I373" s="5">
        <v>0</v>
      </c>
      <c r="J373" s="6">
        <v>0</v>
      </c>
      <c r="K373" s="38">
        <v>3050</v>
      </c>
      <c r="L373" s="5">
        <v>15.5</v>
      </c>
      <c r="M373" s="5">
        <v>162</v>
      </c>
      <c r="N373" s="18">
        <v>0</v>
      </c>
      <c r="O373" s="6">
        <v>772.41</v>
      </c>
      <c r="P373" s="18">
        <v>0</v>
      </c>
      <c r="Q373" s="18">
        <v>0</v>
      </c>
      <c r="R373" s="18">
        <v>0</v>
      </c>
      <c r="S373" s="18">
        <v>0</v>
      </c>
      <c r="T373" s="18">
        <v>1544.83</v>
      </c>
      <c r="U373" s="18">
        <v>0</v>
      </c>
      <c r="V373" s="18">
        <v>0</v>
      </c>
      <c r="W373" s="23">
        <v>2494.74</v>
      </c>
      <c r="X373" s="18">
        <v>0</v>
      </c>
      <c r="Y373" s="18">
        <v>5.1</v>
      </c>
      <c r="Z373" s="18">
        <v>160</v>
      </c>
      <c r="AA373" s="6">
        <v>261.68</v>
      </c>
      <c r="AB373" s="6">
        <v>32.71</v>
      </c>
      <c r="AC373" s="6">
        <v>0</v>
      </c>
      <c r="AD373" s="6">
        <v>0</v>
      </c>
      <c r="AE373" s="6">
        <v>0</v>
      </c>
      <c r="AF373" s="6">
        <v>0</v>
      </c>
      <c r="AG373" s="6">
        <v>0</v>
      </c>
      <c r="AH373" s="6">
        <v>0</v>
      </c>
      <c r="AI373" s="6">
        <v>0</v>
      </c>
      <c r="AJ373" s="38">
        <v>459.49</v>
      </c>
      <c r="AK373" s="23"/>
      <c r="AL373" s="6">
        <v>70.04</v>
      </c>
      <c r="AM373" s="38">
        <v>5015.21</v>
      </c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FR373"/>
    </row>
    <row r="374" spans="1:174" s="22" customFormat="1" ht="13.5">
      <c r="A374" s="16" t="s">
        <v>14</v>
      </c>
      <c r="B374" s="6">
        <v>2015</v>
      </c>
      <c r="C374" s="40">
        <v>10</v>
      </c>
      <c r="D374" s="5">
        <v>2800</v>
      </c>
      <c r="E374" s="5">
        <v>240</v>
      </c>
      <c r="F374" s="5">
        <v>0</v>
      </c>
      <c r="G374" s="5">
        <v>0</v>
      </c>
      <c r="H374" s="5">
        <v>0</v>
      </c>
      <c r="I374" s="5">
        <v>0</v>
      </c>
      <c r="J374" s="6">
        <v>0</v>
      </c>
      <c r="K374" s="38">
        <v>3050</v>
      </c>
      <c r="L374" s="5">
        <v>4.17</v>
      </c>
      <c r="M374" s="5">
        <v>99</v>
      </c>
      <c r="N374" s="18">
        <v>0</v>
      </c>
      <c r="O374" s="6">
        <v>663.79</v>
      </c>
      <c r="P374" s="18">
        <v>506.9</v>
      </c>
      <c r="Q374" s="18">
        <v>0</v>
      </c>
      <c r="R374" s="18">
        <v>0</v>
      </c>
      <c r="S374" s="18">
        <v>128.74</v>
      </c>
      <c r="T374" s="18">
        <v>1287.36</v>
      </c>
      <c r="U374" s="18">
        <v>0</v>
      </c>
      <c r="V374" s="18">
        <v>0</v>
      </c>
      <c r="W374" s="23">
        <v>2689.96</v>
      </c>
      <c r="X374" s="18">
        <v>2.07</v>
      </c>
      <c r="Y374" s="18">
        <v>293.5</v>
      </c>
      <c r="Z374" s="18">
        <v>160</v>
      </c>
      <c r="AA374" s="6">
        <v>261.68</v>
      </c>
      <c r="AB374" s="6">
        <v>32.71</v>
      </c>
      <c r="AC374" s="6">
        <v>51.49</v>
      </c>
      <c r="AD374" s="6">
        <v>0</v>
      </c>
      <c r="AE374" s="6">
        <v>0</v>
      </c>
      <c r="AF374" s="6">
        <v>7.56</v>
      </c>
      <c r="AG374" s="6">
        <v>0</v>
      </c>
      <c r="AH374" s="6">
        <v>8</v>
      </c>
      <c r="AI374" s="6">
        <v>0</v>
      </c>
      <c r="AJ374" s="38">
        <v>817.01</v>
      </c>
      <c r="AK374" s="23"/>
      <c r="AL374" s="6">
        <v>82.65</v>
      </c>
      <c r="AM374" s="38">
        <v>4830.3</v>
      </c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FR374"/>
    </row>
    <row r="375" spans="1:174" s="22" customFormat="1" ht="13.5">
      <c r="A375" s="16" t="s">
        <v>14</v>
      </c>
      <c r="B375" s="6">
        <v>2015</v>
      </c>
      <c r="C375" s="103" t="s">
        <v>1</v>
      </c>
      <c r="D375" s="5">
        <v>2800</v>
      </c>
      <c r="E375" s="5">
        <v>250</v>
      </c>
      <c r="F375" s="5">
        <v>0</v>
      </c>
      <c r="G375" s="5">
        <v>0</v>
      </c>
      <c r="H375" s="5">
        <v>0</v>
      </c>
      <c r="I375" s="5">
        <v>0</v>
      </c>
      <c r="J375" s="6">
        <v>0</v>
      </c>
      <c r="K375" s="38">
        <v>3050</v>
      </c>
      <c r="L375" s="5">
        <v>0</v>
      </c>
      <c r="M375" s="5">
        <v>126</v>
      </c>
      <c r="N375" s="18">
        <v>0</v>
      </c>
      <c r="O375" s="6">
        <v>844.83</v>
      </c>
      <c r="P375" s="18">
        <v>989.66</v>
      </c>
      <c r="Q375" s="18">
        <v>0</v>
      </c>
      <c r="R375" s="18">
        <v>0</v>
      </c>
      <c r="S375" s="18">
        <v>127.27</v>
      </c>
      <c r="T375" s="18">
        <v>1866.67</v>
      </c>
      <c r="U375" s="18">
        <v>0</v>
      </c>
      <c r="V375" s="18">
        <v>0</v>
      </c>
      <c r="W375" s="23">
        <v>3954.43</v>
      </c>
      <c r="X375" s="18">
        <v>252</v>
      </c>
      <c r="Y375" s="18">
        <v>27.4</v>
      </c>
      <c r="Z375" s="18">
        <v>160</v>
      </c>
      <c r="AA375" s="6">
        <v>261.68</v>
      </c>
      <c r="AB375" s="6">
        <v>32.71</v>
      </c>
      <c r="AC375" s="6">
        <v>51.49</v>
      </c>
      <c r="AD375" s="6">
        <v>0</v>
      </c>
      <c r="AE375" s="6">
        <v>0</v>
      </c>
      <c r="AF375" s="6">
        <v>0</v>
      </c>
      <c r="AG375" s="6">
        <v>0</v>
      </c>
      <c r="AH375" s="6">
        <v>0</v>
      </c>
      <c r="AI375" s="6">
        <v>0</v>
      </c>
      <c r="AJ375" s="38">
        <v>785.28</v>
      </c>
      <c r="AK375" s="23">
        <v>6658.55</v>
      </c>
      <c r="AL375" s="6">
        <v>210.86</v>
      </c>
      <c r="AM375" s="38">
        <v>6008.29</v>
      </c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FR375"/>
    </row>
    <row r="376" spans="1:174" s="22" customFormat="1" ht="13.5">
      <c r="A376" s="16" t="s">
        <v>13</v>
      </c>
      <c r="B376" s="16">
        <v>2015</v>
      </c>
      <c r="C376" s="40">
        <v>4</v>
      </c>
      <c r="D376" s="16">
        <v>1985.63</v>
      </c>
      <c r="E376" s="16">
        <v>0</v>
      </c>
      <c r="F376" s="16">
        <v>0</v>
      </c>
      <c r="G376" s="16">
        <v>100</v>
      </c>
      <c r="H376" s="16">
        <v>30</v>
      </c>
      <c r="I376" s="16">
        <v>0</v>
      </c>
      <c r="J376" s="16">
        <v>0</v>
      </c>
      <c r="K376" s="38">
        <f aca="true" t="shared" si="6" ref="K376:K407">SUM(D376:J376)</f>
        <v>2115.63</v>
      </c>
      <c r="L376" s="16">
        <v>0</v>
      </c>
      <c r="M376" s="16">
        <v>180</v>
      </c>
      <c r="N376" s="19">
        <v>280</v>
      </c>
      <c r="O376" s="16"/>
      <c r="P376" s="19">
        <v>0</v>
      </c>
      <c r="Q376" s="19">
        <v>0</v>
      </c>
      <c r="R376" s="19">
        <v>100</v>
      </c>
      <c r="S376" s="19">
        <v>0</v>
      </c>
      <c r="T376" s="19"/>
      <c r="U376" s="19">
        <v>0</v>
      </c>
      <c r="V376" s="19">
        <v>0</v>
      </c>
      <c r="W376" s="23"/>
      <c r="X376" s="19"/>
      <c r="Y376" s="19">
        <v>0</v>
      </c>
      <c r="Z376" s="19"/>
      <c r="AA376" s="16">
        <v>0</v>
      </c>
      <c r="AB376" s="16">
        <v>0</v>
      </c>
      <c r="AC376" s="16">
        <v>0</v>
      </c>
      <c r="AD376" s="16">
        <v>0</v>
      </c>
      <c r="AE376" s="16">
        <v>0</v>
      </c>
      <c r="AF376" s="16"/>
      <c r="AG376" s="5">
        <v>0</v>
      </c>
      <c r="AH376" s="5">
        <v>0</v>
      </c>
      <c r="AI376" s="16">
        <v>0</v>
      </c>
      <c r="AJ376" s="38"/>
      <c r="AK376" s="23">
        <v>4353.31</v>
      </c>
      <c r="AL376" s="16"/>
      <c r="AM376" s="38">
        <v>3747.27</v>
      </c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31"/>
      <c r="CV376" s="31"/>
      <c r="CW376" s="31"/>
      <c r="CX376" s="31"/>
      <c r="CY376" s="31"/>
      <c r="CZ376" s="31"/>
      <c r="DA376" s="31"/>
      <c r="DB376" s="31"/>
      <c r="DC376" s="31"/>
      <c r="DD376" s="31"/>
      <c r="DE376" s="31"/>
      <c r="DF376" s="31"/>
      <c r="DG376" s="31"/>
      <c r="DH376" s="31"/>
      <c r="DI376" s="31"/>
      <c r="DJ376" s="31"/>
      <c r="DK376" s="31"/>
      <c r="DL376" s="31"/>
      <c r="DM376" s="31"/>
      <c r="DN376" s="31"/>
      <c r="DO376" s="31"/>
      <c r="DP376" s="31"/>
      <c r="DQ376" s="31"/>
      <c r="DR376" s="31"/>
      <c r="DS376" s="31"/>
      <c r="DT376" s="31"/>
      <c r="DU376" s="31"/>
      <c r="DV376" s="31"/>
      <c r="DW376" s="31"/>
      <c r="DX376" s="31"/>
      <c r="DY376" s="31"/>
      <c r="DZ376" s="31"/>
      <c r="EA376" s="31"/>
      <c r="EB376" s="31"/>
      <c r="EC376" s="31"/>
      <c r="ED376" s="31"/>
      <c r="EE376" s="31"/>
      <c r="EF376" s="31"/>
      <c r="EG376" s="31"/>
      <c r="EH376" s="31"/>
      <c r="EI376" s="31"/>
      <c r="EJ376" s="31"/>
      <c r="EK376" s="31"/>
      <c r="EL376" s="31"/>
      <c r="EM376" s="31"/>
      <c r="EN376" s="31"/>
      <c r="EO376" s="31"/>
      <c r="EP376" s="31"/>
      <c r="EQ376" s="31"/>
      <c r="ER376" s="31"/>
      <c r="ES376" s="31"/>
      <c r="ET376" s="31"/>
      <c r="EU376" s="31"/>
      <c r="EV376" s="31"/>
      <c r="EW376" s="31"/>
      <c r="EX376" s="31"/>
      <c r="EY376" s="31"/>
      <c r="EZ376" s="31"/>
      <c r="FA376" s="31"/>
      <c r="FB376" s="31"/>
      <c r="FC376" s="31"/>
      <c r="FD376" s="31"/>
      <c r="FE376" s="31"/>
      <c r="FF376" s="31"/>
      <c r="FG376" s="31"/>
      <c r="FH376" s="31"/>
      <c r="FI376" s="31"/>
      <c r="FJ376" s="31"/>
      <c r="FK376" s="31"/>
      <c r="FL376" s="31"/>
      <c r="FM376" s="31"/>
      <c r="FN376" s="31"/>
      <c r="FO376" s="31"/>
      <c r="FP376" s="31"/>
      <c r="FQ376" s="31"/>
      <c r="FR376" s="31"/>
    </row>
    <row r="377" spans="1:98" s="28" customFormat="1" ht="13.5">
      <c r="A377" s="24" t="s">
        <v>13</v>
      </c>
      <c r="B377" s="24">
        <v>2015</v>
      </c>
      <c r="C377" s="73">
        <v>5</v>
      </c>
      <c r="D377" s="24">
        <v>2020</v>
      </c>
      <c r="E377" s="24">
        <v>0</v>
      </c>
      <c r="F377" s="24">
        <v>0</v>
      </c>
      <c r="G377" s="24">
        <v>50</v>
      </c>
      <c r="H377" s="24">
        <v>200</v>
      </c>
      <c r="I377" s="24">
        <v>0</v>
      </c>
      <c r="J377" s="24">
        <v>0</v>
      </c>
      <c r="K377" s="57">
        <f t="shared" si="6"/>
        <v>2270</v>
      </c>
      <c r="L377" s="24">
        <v>0</v>
      </c>
      <c r="M377" s="24">
        <v>63</v>
      </c>
      <c r="N377" s="25">
        <v>280</v>
      </c>
      <c r="O377" s="24">
        <v>740.35</v>
      </c>
      <c r="P377" s="25">
        <v>0</v>
      </c>
      <c r="Q377" s="25">
        <v>0</v>
      </c>
      <c r="R377" s="25">
        <v>0</v>
      </c>
      <c r="S377" s="25">
        <v>81</v>
      </c>
      <c r="T377" s="19">
        <v>975.17</v>
      </c>
      <c r="U377" s="19">
        <v>200</v>
      </c>
      <c r="V377" s="19">
        <v>0</v>
      </c>
      <c r="W377" s="12">
        <f>SUM(L377:V377)</f>
        <v>2339.52</v>
      </c>
      <c r="X377" s="25">
        <v>400.5</v>
      </c>
      <c r="Y377" s="25">
        <v>0</v>
      </c>
      <c r="Z377" s="25">
        <v>160</v>
      </c>
      <c r="AA377" s="24">
        <v>0</v>
      </c>
      <c r="AB377" s="24">
        <v>0</v>
      </c>
      <c r="AC377" s="24">
        <v>0</v>
      </c>
      <c r="AD377" s="24">
        <v>0</v>
      </c>
      <c r="AE377" s="24">
        <v>0</v>
      </c>
      <c r="AF377" s="24">
        <v>0</v>
      </c>
      <c r="AG377" s="10">
        <v>0</v>
      </c>
      <c r="AH377" s="10">
        <v>0</v>
      </c>
      <c r="AI377" s="24">
        <v>0</v>
      </c>
      <c r="AJ377" s="57">
        <f aca="true" t="shared" si="7" ref="AJ377:AJ408">SUM(X377:AI377)</f>
        <v>560.5</v>
      </c>
      <c r="AK377" s="12">
        <v>4609.52</v>
      </c>
      <c r="AL377" s="24">
        <v>48.29</v>
      </c>
      <c r="AM377" s="57">
        <v>4015.78</v>
      </c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</row>
    <row r="378" spans="1:174" s="16" customFormat="1" ht="13.5">
      <c r="A378" s="52" t="s">
        <v>13</v>
      </c>
      <c r="B378" s="52">
        <v>2015</v>
      </c>
      <c r="C378" s="75">
        <v>6</v>
      </c>
      <c r="D378" s="52">
        <v>2020</v>
      </c>
      <c r="E378" s="52">
        <v>0</v>
      </c>
      <c r="F378" s="52">
        <v>0</v>
      </c>
      <c r="G378" s="52">
        <v>300</v>
      </c>
      <c r="H378" s="52">
        <v>20</v>
      </c>
      <c r="I378" s="52">
        <v>0</v>
      </c>
      <c r="J378" s="52">
        <v>0</v>
      </c>
      <c r="K378" s="54">
        <f t="shared" si="6"/>
        <v>2340</v>
      </c>
      <c r="L378" s="52">
        <v>0</v>
      </c>
      <c r="M378" s="52">
        <v>189</v>
      </c>
      <c r="N378" s="134">
        <v>280</v>
      </c>
      <c r="O378" s="52">
        <v>574.66</v>
      </c>
      <c r="P378" s="134">
        <v>0</v>
      </c>
      <c r="Q378" s="134">
        <v>0</v>
      </c>
      <c r="R378" s="134">
        <v>0</v>
      </c>
      <c r="S378" s="134">
        <v>136</v>
      </c>
      <c r="T378" s="83"/>
      <c r="U378" s="83">
        <v>0</v>
      </c>
      <c r="V378" s="83">
        <v>0</v>
      </c>
      <c r="W378" s="113">
        <v>1908.5</v>
      </c>
      <c r="X378" s="134">
        <v>471</v>
      </c>
      <c r="Y378" s="134">
        <v>0</v>
      </c>
      <c r="Z378" s="134">
        <v>160</v>
      </c>
      <c r="AA378" s="52">
        <v>0</v>
      </c>
      <c r="AB378" s="52">
        <v>0</v>
      </c>
      <c r="AC378" s="52">
        <v>0</v>
      </c>
      <c r="AD378" s="52">
        <v>0</v>
      </c>
      <c r="AE378" s="52">
        <v>0</v>
      </c>
      <c r="AF378" s="52">
        <v>0</v>
      </c>
      <c r="AG378" s="52">
        <v>0</v>
      </c>
      <c r="AH378" s="52">
        <v>0</v>
      </c>
      <c r="AI378" s="16">
        <v>0</v>
      </c>
      <c r="AJ378" s="54">
        <f t="shared" si="7"/>
        <v>631</v>
      </c>
      <c r="AK378" s="113">
        <v>4238.5</v>
      </c>
      <c r="AL378" s="52">
        <v>42.16</v>
      </c>
      <c r="AM378" s="54">
        <v>3585.34</v>
      </c>
      <c r="CU378" s="22"/>
      <c r="CV378" s="22"/>
      <c r="CW378" s="22"/>
      <c r="CX378" s="22"/>
      <c r="CY378" s="22"/>
      <c r="CZ378" s="22"/>
      <c r="DA378" s="22"/>
      <c r="DB378" s="22"/>
      <c r="DC378" s="22"/>
      <c r="DD378" s="22"/>
      <c r="DE378" s="22"/>
      <c r="DF378" s="22"/>
      <c r="DG378" s="22"/>
      <c r="DH378" s="22"/>
      <c r="DI378" s="22"/>
      <c r="DJ378" s="22"/>
      <c r="DK378" s="22"/>
      <c r="DL378" s="22"/>
      <c r="DM378" s="22"/>
      <c r="DN378" s="22"/>
      <c r="DO378" s="22"/>
      <c r="DP378" s="22"/>
      <c r="DQ378" s="22"/>
      <c r="DR378" s="22"/>
      <c r="DS378" s="22"/>
      <c r="DT378" s="22"/>
      <c r="DU378" s="22"/>
      <c r="DV378" s="22"/>
      <c r="DW378" s="22"/>
      <c r="DX378" s="22"/>
      <c r="DY378" s="22"/>
      <c r="DZ378" s="22"/>
      <c r="EA378" s="22"/>
      <c r="EB378" s="22"/>
      <c r="EC378" s="22"/>
      <c r="ED378" s="22"/>
      <c r="EE378" s="22"/>
      <c r="EF378" s="22"/>
      <c r="EG378" s="22"/>
      <c r="EH378" s="22"/>
      <c r="EI378" s="22"/>
      <c r="EJ378" s="22"/>
      <c r="EK378" s="22"/>
      <c r="EL378" s="22"/>
      <c r="EM378" s="22"/>
      <c r="EN378" s="22"/>
      <c r="EO378" s="22"/>
      <c r="EP378" s="22"/>
      <c r="EQ378" s="22"/>
      <c r="ER378" s="22"/>
      <c r="ES378" s="22"/>
      <c r="ET378" s="22"/>
      <c r="EU378" s="22"/>
      <c r="EV378" s="22"/>
      <c r="EW378" s="22"/>
      <c r="EX378" s="22"/>
      <c r="EY378" s="22"/>
      <c r="EZ378" s="22"/>
      <c r="FA378" s="22"/>
      <c r="FB378" s="22"/>
      <c r="FC378" s="22"/>
      <c r="FD378" s="22"/>
      <c r="FE378" s="22"/>
      <c r="FF378" s="22"/>
      <c r="FG378" s="22"/>
      <c r="FH378" s="22"/>
      <c r="FI378" s="22"/>
      <c r="FJ378" s="22"/>
      <c r="FK378" s="22"/>
      <c r="FL378" s="22"/>
      <c r="FM378" s="22"/>
      <c r="FN378" s="22"/>
      <c r="FO378" s="22"/>
      <c r="FP378" s="22"/>
      <c r="FQ378" s="22"/>
      <c r="FR378"/>
    </row>
    <row r="379" spans="1:174" s="16" customFormat="1" ht="13.5">
      <c r="A379" s="52" t="s">
        <v>13</v>
      </c>
      <c r="B379" s="52">
        <v>2015</v>
      </c>
      <c r="C379" s="75">
        <v>6</v>
      </c>
      <c r="D379" s="52">
        <v>2020</v>
      </c>
      <c r="E379" s="52">
        <v>0</v>
      </c>
      <c r="F379" s="52">
        <v>0</v>
      </c>
      <c r="G379" s="52">
        <v>200</v>
      </c>
      <c r="H379" s="52">
        <v>20</v>
      </c>
      <c r="I379" s="52">
        <v>0</v>
      </c>
      <c r="J379" s="52">
        <v>0</v>
      </c>
      <c r="K379" s="54">
        <f t="shared" si="6"/>
        <v>2240</v>
      </c>
      <c r="L379" s="52">
        <v>0</v>
      </c>
      <c r="M379" s="52">
        <v>189</v>
      </c>
      <c r="N379" s="83">
        <v>280</v>
      </c>
      <c r="O379" s="52">
        <v>574.66</v>
      </c>
      <c r="P379" s="83">
        <v>0</v>
      </c>
      <c r="Q379" s="83">
        <v>0</v>
      </c>
      <c r="R379" s="83">
        <v>0</v>
      </c>
      <c r="S379" s="83">
        <v>136</v>
      </c>
      <c r="T379" s="83"/>
      <c r="U379" s="83">
        <v>0</v>
      </c>
      <c r="V379" s="83">
        <v>0</v>
      </c>
      <c r="W379" s="113">
        <v>1908.5</v>
      </c>
      <c r="X379" s="83">
        <v>471</v>
      </c>
      <c r="Y379" s="83">
        <v>0</v>
      </c>
      <c r="Z379" s="83">
        <v>160</v>
      </c>
      <c r="AA379" s="52">
        <v>0</v>
      </c>
      <c r="AB379" s="52">
        <v>0</v>
      </c>
      <c r="AC379" s="52">
        <v>0</v>
      </c>
      <c r="AD379" s="52">
        <v>0</v>
      </c>
      <c r="AE379" s="52">
        <v>0</v>
      </c>
      <c r="AF379" s="52">
        <v>0</v>
      </c>
      <c r="AG379" s="52">
        <v>0</v>
      </c>
      <c r="AH379" s="52">
        <v>0</v>
      </c>
      <c r="AI379" s="16">
        <v>0</v>
      </c>
      <c r="AJ379" s="54">
        <f t="shared" si="7"/>
        <v>631</v>
      </c>
      <c r="AK379" s="113">
        <v>4238.5</v>
      </c>
      <c r="AL379" s="52">
        <v>42.16</v>
      </c>
      <c r="AM379" s="54">
        <v>3585.34</v>
      </c>
      <c r="CU379" s="22"/>
      <c r="CV379" s="22"/>
      <c r="CW379" s="22"/>
      <c r="CX379" s="22"/>
      <c r="CY379" s="22"/>
      <c r="CZ379" s="22"/>
      <c r="DA379" s="22"/>
      <c r="DB379" s="22"/>
      <c r="DC379" s="22"/>
      <c r="DD379" s="22"/>
      <c r="DE379" s="22"/>
      <c r="DF379" s="22"/>
      <c r="DG379" s="22"/>
      <c r="DH379" s="22"/>
      <c r="DI379" s="22"/>
      <c r="DJ379" s="22"/>
      <c r="DK379" s="22"/>
      <c r="DL379" s="22"/>
      <c r="DM379" s="22"/>
      <c r="DN379" s="22"/>
      <c r="DO379" s="22"/>
      <c r="DP379" s="22"/>
      <c r="DQ379" s="22"/>
      <c r="DR379" s="22"/>
      <c r="DS379" s="22"/>
      <c r="DT379" s="22"/>
      <c r="DU379" s="22"/>
      <c r="DV379" s="22"/>
      <c r="DW379" s="22"/>
      <c r="DX379" s="22"/>
      <c r="DY379" s="22"/>
      <c r="DZ379" s="22"/>
      <c r="EA379" s="22"/>
      <c r="EB379" s="22"/>
      <c r="EC379" s="22"/>
      <c r="ED379" s="22"/>
      <c r="EE379" s="22"/>
      <c r="EF379" s="22"/>
      <c r="EG379" s="22"/>
      <c r="EH379" s="22"/>
      <c r="EI379" s="22"/>
      <c r="EJ379" s="22"/>
      <c r="EK379" s="22"/>
      <c r="EL379" s="22"/>
      <c r="EM379" s="22"/>
      <c r="EN379" s="22"/>
      <c r="EO379" s="22"/>
      <c r="EP379" s="22"/>
      <c r="EQ379" s="22"/>
      <c r="ER379" s="22"/>
      <c r="ES379" s="22"/>
      <c r="ET379" s="22"/>
      <c r="EU379" s="22"/>
      <c r="EV379" s="22"/>
      <c r="EW379" s="22"/>
      <c r="EX379" s="22"/>
      <c r="EY379" s="22"/>
      <c r="EZ379" s="22"/>
      <c r="FA379" s="22"/>
      <c r="FB379" s="22"/>
      <c r="FC379" s="22"/>
      <c r="FD379" s="22"/>
      <c r="FE379" s="22"/>
      <c r="FF379" s="22"/>
      <c r="FG379" s="22"/>
      <c r="FH379" s="22"/>
      <c r="FI379" s="22"/>
      <c r="FJ379" s="22"/>
      <c r="FK379" s="22"/>
      <c r="FL379" s="22"/>
      <c r="FM379" s="22"/>
      <c r="FN379" s="22"/>
      <c r="FO379" s="22"/>
      <c r="FP379" s="22"/>
      <c r="FQ379" s="22"/>
      <c r="FR379"/>
    </row>
    <row r="380" spans="1:174" s="16" customFormat="1" ht="13.5">
      <c r="A380" s="16" t="s">
        <v>13</v>
      </c>
      <c r="B380" s="16">
        <v>2015</v>
      </c>
      <c r="C380" s="40">
        <v>7</v>
      </c>
      <c r="D380" s="16">
        <v>2020</v>
      </c>
      <c r="E380" s="16">
        <v>340</v>
      </c>
      <c r="F380" s="16">
        <v>50</v>
      </c>
      <c r="G380" s="16">
        <v>0</v>
      </c>
      <c r="H380" s="16">
        <v>0</v>
      </c>
      <c r="I380" s="16">
        <v>0</v>
      </c>
      <c r="J380" s="16">
        <v>0</v>
      </c>
      <c r="K380" s="38">
        <f t="shared" si="6"/>
        <v>2410</v>
      </c>
      <c r="L380" s="16">
        <v>0</v>
      </c>
      <c r="M380" s="16">
        <v>45</v>
      </c>
      <c r="N380" s="19">
        <v>280</v>
      </c>
      <c r="O380" s="16">
        <v>609.48</v>
      </c>
      <c r="P380" s="19">
        <v>0</v>
      </c>
      <c r="Q380" s="19">
        <v>0</v>
      </c>
      <c r="R380" s="19">
        <v>0</v>
      </c>
      <c r="S380" s="19">
        <v>0</v>
      </c>
      <c r="T380" s="19">
        <v>325.06</v>
      </c>
      <c r="U380" s="19">
        <v>0</v>
      </c>
      <c r="V380" s="19">
        <v>0</v>
      </c>
      <c r="W380" s="23">
        <f aca="true" t="shared" si="8" ref="W380:W411">SUM(L380:V380)</f>
        <v>1259.54</v>
      </c>
      <c r="X380" s="19">
        <v>409.9</v>
      </c>
      <c r="Y380" s="19">
        <v>0</v>
      </c>
      <c r="Z380" s="19">
        <v>160</v>
      </c>
      <c r="AA380" s="16">
        <v>0</v>
      </c>
      <c r="AB380" s="16">
        <v>0</v>
      </c>
      <c r="AC380" s="16">
        <v>0</v>
      </c>
      <c r="AD380" s="16">
        <v>0</v>
      </c>
      <c r="AE380" s="16">
        <v>0</v>
      </c>
      <c r="AF380" s="16">
        <v>0</v>
      </c>
      <c r="AG380" s="5">
        <v>0</v>
      </c>
      <c r="AH380" s="5">
        <v>0</v>
      </c>
      <c r="AI380" s="16">
        <v>0</v>
      </c>
      <c r="AJ380" s="38">
        <f t="shared" si="7"/>
        <v>569.9</v>
      </c>
      <c r="AK380" s="23">
        <v>3669.54</v>
      </c>
      <c r="AL380" s="16">
        <v>5.09</v>
      </c>
      <c r="AM380" s="38">
        <v>3094.55</v>
      </c>
      <c r="CU380" s="22"/>
      <c r="CV380" s="22"/>
      <c r="CW380" s="22"/>
      <c r="CX380" s="22"/>
      <c r="CY380" s="22"/>
      <c r="CZ380" s="22"/>
      <c r="DA380" s="22"/>
      <c r="DB380" s="22"/>
      <c r="DC380" s="22"/>
      <c r="DD380" s="22"/>
      <c r="DE380" s="22"/>
      <c r="DF380" s="22"/>
      <c r="DG380" s="22"/>
      <c r="DH380" s="22"/>
      <c r="DI380" s="22"/>
      <c r="DJ380" s="22"/>
      <c r="DK380" s="22"/>
      <c r="DL380" s="22"/>
      <c r="DM380" s="22"/>
      <c r="DN380" s="22"/>
      <c r="DO380" s="22"/>
      <c r="DP380" s="22"/>
      <c r="DQ380" s="22"/>
      <c r="DR380" s="22"/>
      <c r="DS380" s="22"/>
      <c r="DT380" s="22"/>
      <c r="DU380" s="22"/>
      <c r="DV380" s="22"/>
      <c r="DW380" s="22"/>
      <c r="DX380" s="22"/>
      <c r="DY380" s="22"/>
      <c r="DZ380" s="22"/>
      <c r="EA380" s="22"/>
      <c r="EB380" s="22"/>
      <c r="EC380" s="22"/>
      <c r="ED380" s="22"/>
      <c r="EE380" s="22"/>
      <c r="EF380" s="22"/>
      <c r="EG380" s="22"/>
      <c r="EH380" s="22"/>
      <c r="EI380" s="22"/>
      <c r="EJ380" s="22"/>
      <c r="EK380" s="22"/>
      <c r="EL380" s="22"/>
      <c r="EM380" s="22"/>
      <c r="EN380" s="22"/>
      <c r="EO380" s="22"/>
      <c r="EP380" s="22"/>
      <c r="EQ380" s="22"/>
      <c r="ER380" s="22"/>
      <c r="ES380" s="22"/>
      <c r="ET380" s="22"/>
      <c r="EU380" s="22"/>
      <c r="EV380" s="22"/>
      <c r="EW380" s="22"/>
      <c r="EX380" s="22"/>
      <c r="EY380" s="22"/>
      <c r="EZ380" s="22"/>
      <c r="FA380" s="22"/>
      <c r="FB380" s="22"/>
      <c r="FC380" s="22"/>
      <c r="FD380" s="22"/>
      <c r="FE380" s="22"/>
      <c r="FF380" s="22"/>
      <c r="FG380" s="22"/>
      <c r="FH380" s="22"/>
      <c r="FI380" s="22"/>
      <c r="FJ380" s="22"/>
      <c r="FK380" s="22"/>
      <c r="FL380" s="22"/>
      <c r="FM380" s="22"/>
      <c r="FN380" s="22"/>
      <c r="FO380" s="22"/>
      <c r="FP380" s="22"/>
      <c r="FQ380" s="22"/>
      <c r="FR380"/>
    </row>
    <row r="381" spans="1:174" s="16" customFormat="1" ht="13.5">
      <c r="A381" s="16" t="s">
        <v>13</v>
      </c>
      <c r="B381" s="16">
        <v>2015</v>
      </c>
      <c r="C381" s="40">
        <v>8</v>
      </c>
      <c r="D381" s="16">
        <v>2020</v>
      </c>
      <c r="E381" s="16">
        <v>340</v>
      </c>
      <c r="F381" s="16">
        <v>50</v>
      </c>
      <c r="G381" s="16">
        <v>0</v>
      </c>
      <c r="H381" s="16">
        <v>0</v>
      </c>
      <c r="I381" s="16">
        <v>0</v>
      </c>
      <c r="J381" s="16">
        <v>0</v>
      </c>
      <c r="K381" s="38">
        <f t="shared" si="6"/>
        <v>2410</v>
      </c>
      <c r="L381" s="16">
        <v>0</v>
      </c>
      <c r="M381" s="16">
        <v>153</v>
      </c>
      <c r="N381" s="19">
        <v>270.97</v>
      </c>
      <c r="O381" s="16">
        <v>592.07</v>
      </c>
      <c r="P381" s="19">
        <v>0</v>
      </c>
      <c r="Q381" s="19">
        <v>0</v>
      </c>
      <c r="R381" s="19">
        <v>0</v>
      </c>
      <c r="S381" s="19">
        <v>0</v>
      </c>
      <c r="T381" s="19">
        <v>754.6</v>
      </c>
      <c r="U381" s="19">
        <v>0</v>
      </c>
      <c r="V381" s="19">
        <v>0</v>
      </c>
      <c r="W381" s="23">
        <f t="shared" si="8"/>
        <v>1770.64</v>
      </c>
      <c r="X381" s="19">
        <v>399.5</v>
      </c>
      <c r="Y381" s="19">
        <v>7.9</v>
      </c>
      <c r="Z381" s="19">
        <v>160</v>
      </c>
      <c r="AA381" s="16">
        <v>0</v>
      </c>
      <c r="AB381" s="16">
        <v>0</v>
      </c>
      <c r="AC381" s="16">
        <v>0</v>
      </c>
      <c r="AD381" s="16">
        <v>0</v>
      </c>
      <c r="AE381" s="16">
        <v>0</v>
      </c>
      <c r="AF381" s="16">
        <v>92.87</v>
      </c>
      <c r="AG381" s="5">
        <v>0</v>
      </c>
      <c r="AH381" s="5">
        <v>0</v>
      </c>
      <c r="AI381" s="16">
        <v>0</v>
      </c>
      <c r="AJ381" s="38">
        <f t="shared" si="7"/>
        <v>660.27</v>
      </c>
      <c r="AK381" s="23"/>
      <c r="AM381" s="38">
        <v>3502.74</v>
      </c>
      <c r="CU381" s="22"/>
      <c r="CV381" s="22"/>
      <c r="CW381" s="22"/>
      <c r="CX381" s="22"/>
      <c r="CY381" s="22"/>
      <c r="CZ381" s="22"/>
      <c r="DA381" s="22"/>
      <c r="DB381" s="22"/>
      <c r="DC381" s="22"/>
      <c r="DD381" s="22"/>
      <c r="DE381" s="22"/>
      <c r="DF381" s="22"/>
      <c r="DG381" s="22"/>
      <c r="DH381" s="22"/>
      <c r="DI381" s="22"/>
      <c r="DJ381" s="22"/>
      <c r="DK381" s="22"/>
      <c r="DL381" s="22"/>
      <c r="DM381" s="22"/>
      <c r="DN381" s="22"/>
      <c r="DO381" s="22"/>
      <c r="DP381" s="22"/>
      <c r="DQ381" s="22"/>
      <c r="DR381" s="22"/>
      <c r="DS381" s="22"/>
      <c r="DT381" s="22"/>
      <c r="DU381" s="22"/>
      <c r="DV381" s="22"/>
      <c r="DW381" s="22"/>
      <c r="DX381" s="22"/>
      <c r="DY381" s="22"/>
      <c r="DZ381" s="22"/>
      <c r="EA381" s="22"/>
      <c r="EB381" s="22"/>
      <c r="EC381" s="22"/>
      <c r="ED381" s="22"/>
      <c r="EE381" s="22"/>
      <c r="EF381" s="22"/>
      <c r="EG381" s="22"/>
      <c r="EH381" s="22"/>
      <c r="EI381" s="22"/>
      <c r="EJ381" s="22"/>
      <c r="EK381" s="22"/>
      <c r="EL381" s="22"/>
      <c r="EM381" s="22"/>
      <c r="EN381" s="22"/>
      <c r="EO381" s="22"/>
      <c r="EP381" s="22"/>
      <c r="EQ381" s="22"/>
      <c r="ER381" s="22"/>
      <c r="ES381" s="22"/>
      <c r="ET381" s="22"/>
      <c r="EU381" s="22"/>
      <c r="EV381" s="22"/>
      <c r="EW381" s="22"/>
      <c r="EX381" s="22"/>
      <c r="EY381" s="22"/>
      <c r="EZ381" s="22"/>
      <c r="FA381" s="22"/>
      <c r="FB381" s="22"/>
      <c r="FC381" s="22"/>
      <c r="FD381" s="22"/>
      <c r="FE381" s="22"/>
      <c r="FF381" s="22"/>
      <c r="FG381" s="22"/>
      <c r="FH381" s="22"/>
      <c r="FI381" s="22"/>
      <c r="FJ381" s="22"/>
      <c r="FK381" s="22"/>
      <c r="FL381" s="22"/>
      <c r="FM381" s="22"/>
      <c r="FN381" s="22"/>
      <c r="FO381" s="22"/>
      <c r="FP381" s="22"/>
      <c r="FQ381" s="22"/>
      <c r="FR381" s="22"/>
    </row>
    <row r="382" spans="1:39" s="16" customFormat="1" ht="13.5">
      <c r="A382" s="52" t="s">
        <v>13</v>
      </c>
      <c r="B382" s="52">
        <v>2015</v>
      </c>
      <c r="C382" s="75">
        <v>9</v>
      </c>
      <c r="D382" s="52">
        <v>2020</v>
      </c>
      <c r="E382" s="52">
        <v>340</v>
      </c>
      <c r="F382" s="52">
        <v>50</v>
      </c>
      <c r="G382" s="52">
        <v>0</v>
      </c>
      <c r="H382" s="52">
        <v>0</v>
      </c>
      <c r="I382" s="52">
        <v>0</v>
      </c>
      <c r="J382" s="52">
        <v>0</v>
      </c>
      <c r="K382" s="54">
        <f t="shared" si="6"/>
        <v>2410</v>
      </c>
      <c r="L382" s="52">
        <v>300</v>
      </c>
      <c r="M382" s="52">
        <v>36</v>
      </c>
      <c r="N382" s="83">
        <v>270.97</v>
      </c>
      <c r="O382" s="52">
        <v>661.72</v>
      </c>
      <c r="P382" s="83">
        <v>0</v>
      </c>
      <c r="Q382" s="83">
        <v>0</v>
      </c>
      <c r="R382" s="83">
        <v>0</v>
      </c>
      <c r="S382" s="83">
        <v>0</v>
      </c>
      <c r="T382" s="83">
        <v>928.74</v>
      </c>
      <c r="U382" s="83">
        <v>0</v>
      </c>
      <c r="V382" s="83">
        <v>0</v>
      </c>
      <c r="W382" s="113">
        <f t="shared" si="8"/>
        <v>2197.4300000000003</v>
      </c>
      <c r="X382" s="83">
        <v>379</v>
      </c>
      <c r="Y382" s="83">
        <v>4.4</v>
      </c>
      <c r="Z382" s="83">
        <v>134.84</v>
      </c>
      <c r="AA382" s="52">
        <v>0</v>
      </c>
      <c r="AB382" s="52">
        <v>0</v>
      </c>
      <c r="AC382" s="52">
        <v>0</v>
      </c>
      <c r="AD382" s="52">
        <v>0</v>
      </c>
      <c r="AE382" s="52">
        <v>300</v>
      </c>
      <c r="AF382" s="52">
        <v>92.87</v>
      </c>
      <c r="AG382" s="52">
        <v>0</v>
      </c>
      <c r="AH382" s="52">
        <v>0</v>
      </c>
      <c r="AI382" s="16">
        <v>0</v>
      </c>
      <c r="AJ382" s="54">
        <f t="shared" si="7"/>
        <v>911.11</v>
      </c>
      <c r="AK382" s="113">
        <v>4514.56</v>
      </c>
      <c r="AL382" s="52">
        <v>30.44</v>
      </c>
      <c r="AM382" s="54">
        <v>3665.88</v>
      </c>
    </row>
    <row r="383" spans="1:39" s="16" customFormat="1" ht="13.5">
      <c r="A383" s="52" t="s">
        <v>13</v>
      </c>
      <c r="B383" s="52">
        <v>2015</v>
      </c>
      <c r="C383" s="75">
        <v>9</v>
      </c>
      <c r="D383" s="52">
        <v>2020</v>
      </c>
      <c r="E383" s="52">
        <v>340</v>
      </c>
      <c r="F383" s="52">
        <v>50</v>
      </c>
      <c r="G383" s="52">
        <v>0</v>
      </c>
      <c r="H383" s="52">
        <v>0</v>
      </c>
      <c r="I383" s="52">
        <v>0</v>
      </c>
      <c r="J383" s="52">
        <v>0</v>
      </c>
      <c r="K383" s="54">
        <f t="shared" si="6"/>
        <v>2410</v>
      </c>
      <c r="L383" s="52">
        <v>300</v>
      </c>
      <c r="M383" s="52">
        <v>36</v>
      </c>
      <c r="N383" s="83">
        <v>270.97</v>
      </c>
      <c r="O383" s="52">
        <v>661.72</v>
      </c>
      <c r="P383" s="83">
        <v>0</v>
      </c>
      <c r="Q383" s="83">
        <v>0</v>
      </c>
      <c r="R383" s="83">
        <v>0</v>
      </c>
      <c r="S383" s="83">
        <v>0</v>
      </c>
      <c r="T383" s="83">
        <v>928.74</v>
      </c>
      <c r="U383" s="83">
        <v>0</v>
      </c>
      <c r="V383" s="83">
        <v>0</v>
      </c>
      <c r="W383" s="113">
        <f t="shared" si="8"/>
        <v>2197.4300000000003</v>
      </c>
      <c r="X383" s="83">
        <v>379</v>
      </c>
      <c r="Y383" s="83">
        <v>4.4</v>
      </c>
      <c r="Z383" s="83">
        <v>134.84</v>
      </c>
      <c r="AA383" s="52">
        <v>0</v>
      </c>
      <c r="AB383" s="52">
        <v>0</v>
      </c>
      <c r="AC383" s="52">
        <v>0</v>
      </c>
      <c r="AD383" s="52">
        <v>0</v>
      </c>
      <c r="AE383" s="52">
        <v>300</v>
      </c>
      <c r="AF383" s="52">
        <v>92.87</v>
      </c>
      <c r="AG383" s="52">
        <v>0</v>
      </c>
      <c r="AH383" s="52">
        <v>0</v>
      </c>
      <c r="AI383" s="16">
        <v>0</v>
      </c>
      <c r="AJ383" s="54">
        <f t="shared" si="7"/>
        <v>911.11</v>
      </c>
      <c r="AK383" s="113">
        <v>4514.56</v>
      </c>
      <c r="AL383" s="52">
        <v>30.44</v>
      </c>
      <c r="AM383" s="54">
        <v>3665.88</v>
      </c>
    </row>
    <row r="384" spans="1:174" s="16" customFormat="1" ht="13.5">
      <c r="A384" s="16" t="s">
        <v>17</v>
      </c>
      <c r="B384" s="16">
        <v>2015</v>
      </c>
      <c r="C384" s="40">
        <v>9</v>
      </c>
      <c r="D384" s="16">
        <v>2020</v>
      </c>
      <c r="E384" s="16">
        <v>350</v>
      </c>
      <c r="F384" s="16">
        <v>110</v>
      </c>
      <c r="G384" s="16">
        <v>0</v>
      </c>
      <c r="H384" s="16">
        <v>0</v>
      </c>
      <c r="I384" s="16">
        <v>0</v>
      </c>
      <c r="J384" s="16">
        <v>0</v>
      </c>
      <c r="K384" s="38">
        <f t="shared" si="6"/>
        <v>2480</v>
      </c>
      <c r="L384" s="16">
        <v>300</v>
      </c>
      <c r="M384" s="16">
        <v>90</v>
      </c>
      <c r="N384" s="19">
        <v>280</v>
      </c>
      <c r="O384" s="16">
        <v>757.5</v>
      </c>
      <c r="P384" s="19">
        <v>0</v>
      </c>
      <c r="Q384" s="19">
        <v>0</v>
      </c>
      <c r="R384" s="19">
        <v>0</v>
      </c>
      <c r="S384" s="19">
        <v>0</v>
      </c>
      <c r="T384" s="19">
        <v>1160.92</v>
      </c>
      <c r="U384" s="19">
        <v>0</v>
      </c>
      <c r="V384" s="19">
        <v>0</v>
      </c>
      <c r="W384" s="23">
        <f t="shared" si="8"/>
        <v>2588.42</v>
      </c>
      <c r="X384" s="19">
        <v>257.5</v>
      </c>
      <c r="Y384" s="19">
        <v>0</v>
      </c>
      <c r="Z384" s="19">
        <v>0</v>
      </c>
      <c r="AA384" s="16">
        <v>0</v>
      </c>
      <c r="AB384" s="16">
        <v>0</v>
      </c>
      <c r="AC384" s="16">
        <v>0</v>
      </c>
      <c r="AD384" s="16">
        <v>0</v>
      </c>
      <c r="AE384" s="16">
        <v>300</v>
      </c>
      <c r="AF384" s="16">
        <v>0</v>
      </c>
      <c r="AG384" s="5">
        <v>0</v>
      </c>
      <c r="AH384" s="5">
        <v>0</v>
      </c>
      <c r="AI384" s="16">
        <v>0</v>
      </c>
      <c r="AJ384" s="38">
        <f t="shared" si="7"/>
        <v>557.5</v>
      </c>
      <c r="AK384" s="23">
        <v>5068.42</v>
      </c>
      <c r="AL384" s="16">
        <v>51.84</v>
      </c>
      <c r="AM384" s="38">
        <v>4459.08</v>
      </c>
      <c r="CU384" s="22"/>
      <c r="CV384" s="22"/>
      <c r="CW384" s="22"/>
      <c r="CX384" s="22"/>
      <c r="CY384" s="22"/>
      <c r="CZ384" s="22"/>
      <c r="DA384" s="22"/>
      <c r="DB384" s="22"/>
      <c r="DC384" s="22"/>
      <c r="DD384" s="22"/>
      <c r="DE384" s="22"/>
      <c r="DF384" s="22"/>
      <c r="DG384" s="22"/>
      <c r="DH384" s="22"/>
      <c r="DI384" s="22"/>
      <c r="DJ384" s="22"/>
      <c r="DK384" s="22"/>
      <c r="DL384" s="22"/>
      <c r="DM384" s="22"/>
      <c r="DN384" s="22"/>
      <c r="DO384" s="22"/>
      <c r="DP384" s="22"/>
      <c r="DQ384" s="22"/>
      <c r="DR384" s="22"/>
      <c r="DS384" s="22"/>
      <c r="DT384" s="22"/>
      <c r="DU384" s="22"/>
      <c r="DV384" s="22"/>
      <c r="DW384" s="22"/>
      <c r="DX384" s="22"/>
      <c r="DY384" s="22"/>
      <c r="DZ384" s="22"/>
      <c r="EA384" s="22"/>
      <c r="EB384" s="22"/>
      <c r="EC384" s="22"/>
      <c r="ED384" s="22"/>
      <c r="EE384" s="22"/>
      <c r="EF384" s="22"/>
      <c r="EG384" s="22"/>
      <c r="EH384" s="22"/>
      <c r="EI384" s="22"/>
      <c r="EJ384" s="22"/>
      <c r="EK384" s="22"/>
      <c r="EL384" s="22"/>
      <c r="EM384" s="22"/>
      <c r="EN384" s="22"/>
      <c r="EO384" s="22"/>
      <c r="EP384" s="22"/>
      <c r="EQ384" s="22"/>
      <c r="ER384" s="22"/>
      <c r="ES384" s="22"/>
      <c r="ET384" s="22"/>
      <c r="EU384" s="22"/>
      <c r="EV384" s="22"/>
      <c r="EW384" s="22"/>
      <c r="EX384" s="22"/>
      <c r="EY384" s="22"/>
      <c r="EZ384" s="22"/>
      <c r="FA384" s="22"/>
      <c r="FB384" s="22"/>
      <c r="FC384" s="22"/>
      <c r="FD384" s="22"/>
      <c r="FE384" s="22"/>
      <c r="FF384" s="22"/>
      <c r="FG384" s="22"/>
      <c r="FH384" s="22"/>
      <c r="FI384" s="22"/>
      <c r="FJ384" s="22"/>
      <c r="FK384" s="22"/>
      <c r="FL384" s="22"/>
      <c r="FM384" s="22"/>
      <c r="FN384" s="22"/>
      <c r="FO384" s="22"/>
      <c r="FP384" s="22"/>
      <c r="FQ384" s="22"/>
      <c r="FR384"/>
    </row>
    <row r="385" spans="1:174" s="16" customFormat="1" ht="13.5">
      <c r="A385" s="16" t="s">
        <v>13</v>
      </c>
      <c r="B385" s="16">
        <v>2015</v>
      </c>
      <c r="C385" s="40">
        <v>10</v>
      </c>
      <c r="D385" s="16">
        <v>1313</v>
      </c>
      <c r="E385" s="16">
        <v>32.5</v>
      </c>
      <c r="F385" s="16">
        <v>0</v>
      </c>
      <c r="G385" s="16">
        <v>0</v>
      </c>
      <c r="H385" s="16">
        <v>0</v>
      </c>
      <c r="I385" s="16">
        <v>0</v>
      </c>
      <c r="J385" s="16">
        <v>0</v>
      </c>
      <c r="K385" s="38">
        <f t="shared" si="6"/>
        <v>1345.5</v>
      </c>
      <c r="L385" s="16">
        <v>0</v>
      </c>
      <c r="M385" s="16">
        <v>196</v>
      </c>
      <c r="N385" s="19">
        <v>108</v>
      </c>
      <c r="O385" s="16">
        <v>261.21</v>
      </c>
      <c r="P385" s="19">
        <v>0</v>
      </c>
      <c r="Q385" s="19">
        <v>0</v>
      </c>
      <c r="R385" s="19">
        <v>0</v>
      </c>
      <c r="S385" s="19">
        <v>0</v>
      </c>
      <c r="T385" s="19">
        <v>661.72</v>
      </c>
      <c r="U385" s="19">
        <v>0</v>
      </c>
      <c r="V385" s="19">
        <v>0</v>
      </c>
      <c r="W385" s="23">
        <f t="shared" si="8"/>
        <v>1226.93</v>
      </c>
      <c r="X385" s="19">
        <v>332.5</v>
      </c>
      <c r="Y385" s="19">
        <v>0</v>
      </c>
      <c r="Z385" s="19">
        <v>117.33</v>
      </c>
      <c r="AA385" s="16">
        <v>0</v>
      </c>
      <c r="AB385" s="16">
        <v>0</v>
      </c>
      <c r="AC385" s="16">
        <v>0</v>
      </c>
      <c r="AD385" s="16">
        <v>0</v>
      </c>
      <c r="AE385" s="16">
        <v>0</v>
      </c>
      <c r="AF385" s="16">
        <v>0</v>
      </c>
      <c r="AG385" s="5">
        <v>0</v>
      </c>
      <c r="AH385" s="5">
        <v>0</v>
      </c>
      <c r="AI385" s="16">
        <v>0</v>
      </c>
      <c r="AJ385" s="38">
        <f t="shared" si="7"/>
        <v>449.83</v>
      </c>
      <c r="AK385" s="23">
        <v>2572.43</v>
      </c>
      <c r="AL385" s="16">
        <v>0</v>
      </c>
      <c r="AM385" s="38">
        <v>2122.6</v>
      </c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117"/>
      <c r="CV385" s="117"/>
      <c r="CW385" s="117"/>
      <c r="CX385" s="117"/>
      <c r="CY385" s="117"/>
      <c r="CZ385" s="117"/>
      <c r="DA385" s="117"/>
      <c r="DB385" s="117"/>
      <c r="DC385" s="117"/>
      <c r="DD385" s="117"/>
      <c r="DE385" s="117"/>
      <c r="DF385" s="117"/>
      <c r="DG385" s="117"/>
      <c r="DH385" s="117"/>
      <c r="DI385" s="117"/>
      <c r="DJ385" s="117"/>
      <c r="DK385" s="117"/>
      <c r="DL385" s="117"/>
      <c r="DM385" s="117"/>
      <c r="DN385" s="117"/>
      <c r="DO385" s="117"/>
      <c r="DP385" s="117"/>
      <c r="DQ385" s="117"/>
      <c r="DR385" s="117"/>
      <c r="DS385" s="117"/>
      <c r="DT385" s="117"/>
      <c r="DU385" s="117"/>
      <c r="DV385" s="117"/>
      <c r="DW385" s="117"/>
      <c r="DX385" s="117"/>
      <c r="DY385" s="117"/>
      <c r="DZ385" s="117"/>
      <c r="EA385" s="117"/>
      <c r="EB385" s="117"/>
      <c r="EC385" s="117"/>
      <c r="ED385" s="117"/>
      <c r="EE385" s="117"/>
      <c r="EF385" s="117"/>
      <c r="EG385" s="117"/>
      <c r="EH385" s="117"/>
      <c r="EI385" s="117"/>
      <c r="EJ385" s="117"/>
      <c r="EK385" s="117"/>
      <c r="EL385" s="117"/>
      <c r="EM385" s="117"/>
      <c r="EN385" s="117"/>
      <c r="EO385" s="117"/>
      <c r="EP385" s="117"/>
      <c r="EQ385" s="117"/>
      <c r="ER385" s="117"/>
      <c r="ES385" s="117"/>
      <c r="ET385" s="117"/>
      <c r="EU385" s="117"/>
      <c r="EV385" s="117"/>
      <c r="EW385" s="117"/>
      <c r="EX385" s="117"/>
      <c r="EY385" s="117"/>
      <c r="EZ385" s="117"/>
      <c r="FA385" s="117"/>
      <c r="FB385" s="117"/>
      <c r="FC385" s="117"/>
      <c r="FD385" s="117"/>
      <c r="FE385" s="117"/>
      <c r="FF385" s="117"/>
      <c r="FG385" s="117"/>
      <c r="FH385" s="117"/>
      <c r="FI385" s="117"/>
      <c r="FJ385" s="117"/>
      <c r="FK385" s="117"/>
      <c r="FL385" s="117"/>
      <c r="FM385" s="117"/>
      <c r="FN385" s="117"/>
      <c r="FO385" s="117"/>
      <c r="FP385" s="117"/>
      <c r="FQ385" s="117"/>
      <c r="FR385" s="117"/>
    </row>
    <row r="386" spans="1:174" s="16" customFormat="1" ht="13.5">
      <c r="A386" s="16" t="s">
        <v>13</v>
      </c>
      <c r="B386" s="16">
        <v>2015</v>
      </c>
      <c r="C386" s="40">
        <v>10</v>
      </c>
      <c r="D386" s="16">
        <v>1313</v>
      </c>
      <c r="E386" s="16">
        <v>32.5</v>
      </c>
      <c r="F386" s="16">
        <v>0</v>
      </c>
      <c r="G386" s="16">
        <v>0</v>
      </c>
      <c r="H386" s="16">
        <v>0</v>
      </c>
      <c r="I386" s="16">
        <v>0</v>
      </c>
      <c r="J386" s="16">
        <v>0</v>
      </c>
      <c r="K386" s="38">
        <f t="shared" si="6"/>
        <v>1345.5</v>
      </c>
      <c r="L386" s="16">
        <v>0</v>
      </c>
      <c r="M386" s="16">
        <v>108</v>
      </c>
      <c r="N386" s="19">
        <v>205.33</v>
      </c>
      <c r="O386" s="16">
        <v>261.21</v>
      </c>
      <c r="P386" s="19">
        <v>0</v>
      </c>
      <c r="Q386" s="19">
        <v>0</v>
      </c>
      <c r="R386" s="19">
        <v>0</v>
      </c>
      <c r="S386" s="19">
        <v>0</v>
      </c>
      <c r="T386" s="19">
        <v>673.33</v>
      </c>
      <c r="U386" s="19">
        <v>0</v>
      </c>
      <c r="V386" s="19">
        <v>0</v>
      </c>
      <c r="W386" s="23">
        <f t="shared" si="8"/>
        <v>1247.87</v>
      </c>
      <c r="X386" s="19">
        <v>299</v>
      </c>
      <c r="Y386" s="19">
        <v>36.93</v>
      </c>
      <c r="Z386" s="19">
        <v>0</v>
      </c>
      <c r="AA386" s="16">
        <v>0</v>
      </c>
      <c r="AB386" s="16">
        <v>0</v>
      </c>
      <c r="AC386" s="16">
        <v>0</v>
      </c>
      <c r="AD386" s="16">
        <v>0</v>
      </c>
      <c r="AE386" s="16">
        <v>0</v>
      </c>
      <c r="AF386" s="16">
        <v>0</v>
      </c>
      <c r="AG386" s="5">
        <v>0</v>
      </c>
      <c r="AH386" s="5">
        <v>0</v>
      </c>
      <c r="AI386" s="16">
        <v>0</v>
      </c>
      <c r="AJ386" s="38">
        <f t="shared" si="7"/>
        <v>335.93</v>
      </c>
      <c r="AK386" s="23">
        <v>2593.37</v>
      </c>
      <c r="AL386" s="16">
        <v>0</v>
      </c>
      <c r="AM386" s="38">
        <v>2257.44</v>
      </c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117"/>
      <c r="CV386" s="117"/>
      <c r="CW386" s="117"/>
      <c r="CX386" s="117"/>
      <c r="CY386" s="117"/>
      <c r="CZ386" s="117"/>
      <c r="DA386" s="117"/>
      <c r="DB386" s="117"/>
      <c r="DC386" s="117"/>
      <c r="DD386" s="117"/>
      <c r="DE386" s="117"/>
      <c r="DF386" s="117"/>
      <c r="DG386" s="117"/>
      <c r="DH386" s="117"/>
      <c r="DI386" s="117"/>
      <c r="DJ386" s="117"/>
      <c r="DK386" s="117"/>
      <c r="DL386" s="117"/>
      <c r="DM386" s="117"/>
      <c r="DN386" s="117"/>
      <c r="DO386" s="117"/>
      <c r="DP386" s="117"/>
      <c r="DQ386" s="117"/>
      <c r="DR386" s="117"/>
      <c r="DS386" s="117"/>
      <c r="DT386" s="117"/>
      <c r="DU386" s="117"/>
      <c r="DV386" s="117"/>
      <c r="DW386" s="117"/>
      <c r="DX386" s="117"/>
      <c r="DY386" s="117"/>
      <c r="DZ386" s="117"/>
      <c r="EA386" s="117"/>
      <c r="EB386" s="117"/>
      <c r="EC386" s="117"/>
      <c r="ED386" s="117"/>
      <c r="EE386" s="117"/>
      <c r="EF386" s="117"/>
      <c r="EG386" s="117"/>
      <c r="EH386" s="117"/>
      <c r="EI386" s="117"/>
      <c r="EJ386" s="117"/>
      <c r="EK386" s="117"/>
      <c r="EL386" s="117"/>
      <c r="EM386" s="117"/>
      <c r="EN386" s="117"/>
      <c r="EO386" s="117"/>
      <c r="EP386" s="117"/>
      <c r="EQ386" s="117"/>
      <c r="ER386" s="117"/>
      <c r="ES386" s="117"/>
      <c r="ET386" s="117"/>
      <c r="EU386" s="117"/>
      <c r="EV386" s="117"/>
      <c r="EW386" s="117"/>
      <c r="EX386" s="117"/>
      <c r="EY386" s="117"/>
      <c r="EZ386" s="117"/>
      <c r="FA386" s="117"/>
      <c r="FB386" s="117"/>
      <c r="FC386" s="117"/>
      <c r="FD386" s="117"/>
      <c r="FE386" s="117"/>
      <c r="FF386" s="117"/>
      <c r="FG386" s="117"/>
      <c r="FH386" s="117"/>
      <c r="FI386" s="117"/>
      <c r="FJ386" s="117"/>
      <c r="FK386" s="117"/>
      <c r="FL386" s="117"/>
      <c r="FM386" s="117"/>
      <c r="FN386" s="117"/>
      <c r="FO386" s="117"/>
      <c r="FP386" s="117"/>
      <c r="FQ386" s="117"/>
      <c r="FR386" s="117"/>
    </row>
    <row r="387" spans="1:174" s="16" customFormat="1" ht="13.5">
      <c r="A387" s="16" t="s">
        <v>13</v>
      </c>
      <c r="B387" s="16">
        <v>2015</v>
      </c>
      <c r="C387" s="40">
        <v>10</v>
      </c>
      <c r="D387" s="16">
        <v>2020</v>
      </c>
      <c r="E387" s="16">
        <v>350</v>
      </c>
      <c r="F387" s="16">
        <v>50</v>
      </c>
      <c r="G387" s="16">
        <v>0</v>
      </c>
      <c r="H387" s="16">
        <v>0</v>
      </c>
      <c r="I387" s="16">
        <v>0</v>
      </c>
      <c r="J387" s="16">
        <v>0</v>
      </c>
      <c r="K387" s="38">
        <f t="shared" si="6"/>
        <v>2420</v>
      </c>
      <c r="L387" s="16">
        <v>300</v>
      </c>
      <c r="M387" s="16">
        <v>153</v>
      </c>
      <c r="N387" s="19">
        <v>270.67</v>
      </c>
      <c r="O387" s="16">
        <v>522.41</v>
      </c>
      <c r="P387" s="19">
        <v>644.31</v>
      </c>
      <c r="Q387" s="19">
        <v>0</v>
      </c>
      <c r="R387" s="19">
        <v>0</v>
      </c>
      <c r="S387" s="19">
        <v>0</v>
      </c>
      <c r="T387" s="19">
        <v>893.91</v>
      </c>
      <c r="U387" s="19">
        <v>0</v>
      </c>
      <c r="V387" s="19">
        <v>0</v>
      </c>
      <c r="W387" s="23">
        <f t="shared" si="8"/>
        <v>2784.2999999999997</v>
      </c>
      <c r="X387" s="19">
        <v>235</v>
      </c>
      <c r="Y387" s="19">
        <v>31.2</v>
      </c>
      <c r="Z387" s="19">
        <v>160</v>
      </c>
      <c r="AA387" s="16">
        <v>0</v>
      </c>
      <c r="AB387" s="16">
        <v>0</v>
      </c>
      <c r="AC387" s="16">
        <v>0</v>
      </c>
      <c r="AD387" s="16">
        <v>0</v>
      </c>
      <c r="AE387" s="16">
        <v>300</v>
      </c>
      <c r="AF387" s="16">
        <v>92.87</v>
      </c>
      <c r="AG387" s="5">
        <v>0</v>
      </c>
      <c r="AH387" s="5">
        <v>0</v>
      </c>
      <c r="AI387" s="16">
        <v>0</v>
      </c>
      <c r="AJ387" s="38">
        <f t="shared" si="7"/>
        <v>819.07</v>
      </c>
      <c r="AK387" s="23">
        <v>5111.43</v>
      </c>
      <c r="AL387" s="16">
        <v>56.14</v>
      </c>
      <c r="AM387" s="38">
        <v>4329.09</v>
      </c>
      <c r="CU387" s="22"/>
      <c r="CV387" s="22"/>
      <c r="CW387" s="22"/>
      <c r="CX387" s="22"/>
      <c r="CY387" s="22"/>
      <c r="CZ387" s="22"/>
      <c r="DA387" s="22"/>
      <c r="DB387" s="22"/>
      <c r="DC387" s="22"/>
      <c r="DD387" s="22"/>
      <c r="DE387" s="22"/>
      <c r="DF387" s="22"/>
      <c r="DG387" s="22"/>
      <c r="DH387" s="22"/>
      <c r="DI387" s="22"/>
      <c r="DJ387" s="22"/>
      <c r="DK387" s="22"/>
      <c r="DL387" s="22"/>
      <c r="DM387" s="22"/>
      <c r="DN387" s="22"/>
      <c r="DO387" s="22"/>
      <c r="DP387" s="22"/>
      <c r="DQ387" s="22"/>
      <c r="DR387" s="22"/>
      <c r="DS387" s="22"/>
      <c r="DT387" s="22"/>
      <c r="DU387" s="22"/>
      <c r="DV387" s="22"/>
      <c r="DW387" s="22"/>
      <c r="DX387" s="22"/>
      <c r="DY387" s="22"/>
      <c r="DZ387" s="22"/>
      <c r="EA387" s="22"/>
      <c r="EB387" s="22"/>
      <c r="EC387" s="22"/>
      <c r="ED387" s="22"/>
      <c r="EE387" s="22"/>
      <c r="EF387" s="22"/>
      <c r="EG387" s="22"/>
      <c r="EH387" s="22"/>
      <c r="EI387" s="22"/>
      <c r="EJ387" s="22"/>
      <c r="EK387" s="22"/>
      <c r="EL387" s="22"/>
      <c r="EM387" s="22"/>
      <c r="EN387" s="22"/>
      <c r="EO387" s="22"/>
      <c r="EP387" s="22"/>
      <c r="EQ387" s="22"/>
      <c r="ER387" s="22"/>
      <c r="ES387" s="22"/>
      <c r="ET387" s="22"/>
      <c r="EU387" s="22"/>
      <c r="EV387" s="22"/>
      <c r="EW387" s="22"/>
      <c r="EX387" s="22"/>
      <c r="EY387" s="22"/>
      <c r="EZ387" s="22"/>
      <c r="FA387" s="22"/>
      <c r="FB387" s="22"/>
      <c r="FC387" s="22"/>
      <c r="FD387" s="22"/>
      <c r="FE387" s="22"/>
      <c r="FF387" s="22"/>
      <c r="FG387" s="22"/>
      <c r="FH387" s="22"/>
      <c r="FI387" s="22"/>
      <c r="FJ387" s="22"/>
      <c r="FK387" s="22"/>
      <c r="FL387" s="22"/>
      <c r="FM387" s="22"/>
      <c r="FN387" s="22"/>
      <c r="FO387" s="22"/>
      <c r="FP387" s="22"/>
      <c r="FQ387" s="22"/>
      <c r="FR387"/>
    </row>
    <row r="388" spans="1:174" s="16" customFormat="1" ht="13.5">
      <c r="A388" s="16" t="s">
        <v>13</v>
      </c>
      <c r="B388" s="16">
        <v>2015</v>
      </c>
      <c r="C388" s="40">
        <v>10</v>
      </c>
      <c r="D388" s="16">
        <v>2020</v>
      </c>
      <c r="E388" s="16">
        <v>330</v>
      </c>
      <c r="F388" s="16">
        <v>100</v>
      </c>
      <c r="G388" s="16">
        <v>0</v>
      </c>
      <c r="H388" s="16">
        <v>0</v>
      </c>
      <c r="I388" s="16">
        <v>0</v>
      </c>
      <c r="J388" s="16">
        <v>0</v>
      </c>
      <c r="K388" s="38">
        <f t="shared" si="6"/>
        <v>2450</v>
      </c>
      <c r="L388" s="16">
        <v>300</v>
      </c>
      <c r="M388" s="16">
        <v>126</v>
      </c>
      <c r="N388" s="19">
        <v>233.33</v>
      </c>
      <c r="O388" s="16">
        <v>391.81</v>
      </c>
      <c r="P388" s="19">
        <v>0</v>
      </c>
      <c r="Q388" s="19">
        <v>0</v>
      </c>
      <c r="R388" s="19">
        <v>0</v>
      </c>
      <c r="S388" s="19">
        <v>0</v>
      </c>
      <c r="T388" s="19">
        <v>475.98</v>
      </c>
      <c r="U388" s="19">
        <v>0</v>
      </c>
      <c r="V388" s="19">
        <v>0</v>
      </c>
      <c r="W388" s="23">
        <f t="shared" si="8"/>
        <v>1527.1200000000001</v>
      </c>
      <c r="X388" s="19">
        <v>422</v>
      </c>
      <c r="Y388" s="19">
        <v>92</v>
      </c>
      <c r="Z388" s="19">
        <v>160</v>
      </c>
      <c r="AA388" s="16">
        <v>0</v>
      </c>
      <c r="AB388" s="16">
        <v>0</v>
      </c>
      <c r="AC388" s="16">
        <v>0</v>
      </c>
      <c r="AD388" s="16">
        <v>0</v>
      </c>
      <c r="AE388" s="16">
        <v>300</v>
      </c>
      <c r="AF388" s="16">
        <v>464.37</v>
      </c>
      <c r="AG388" s="5">
        <v>0</v>
      </c>
      <c r="AH388" s="5">
        <v>0</v>
      </c>
      <c r="AI388" s="16">
        <v>0</v>
      </c>
      <c r="AJ388" s="38">
        <f t="shared" si="7"/>
        <v>1438.37</v>
      </c>
      <c r="AK388" s="23">
        <v>3512.75</v>
      </c>
      <c r="AL388" s="16">
        <v>0</v>
      </c>
      <c r="AM388" s="38">
        <v>2538.75</v>
      </c>
      <c r="CU388" s="22"/>
      <c r="CV388" s="22"/>
      <c r="CW388" s="22"/>
      <c r="CX388" s="22"/>
      <c r="CY388" s="22"/>
      <c r="CZ388" s="22"/>
      <c r="DA388" s="22"/>
      <c r="DB388" s="22"/>
      <c r="DC388" s="22"/>
      <c r="DD388" s="22"/>
      <c r="DE388" s="22"/>
      <c r="DF388" s="22"/>
      <c r="DG388" s="22"/>
      <c r="DH388" s="22"/>
      <c r="DI388" s="22"/>
      <c r="DJ388" s="22"/>
      <c r="DK388" s="22"/>
      <c r="DL388" s="22"/>
      <c r="DM388" s="22"/>
      <c r="DN388" s="22"/>
      <c r="DO388" s="22"/>
      <c r="DP388" s="22"/>
      <c r="DQ388" s="22"/>
      <c r="DR388" s="22"/>
      <c r="DS388" s="22"/>
      <c r="DT388" s="22"/>
      <c r="DU388" s="22"/>
      <c r="DV388" s="22"/>
      <c r="DW388" s="22"/>
      <c r="DX388" s="22"/>
      <c r="DY388" s="22"/>
      <c r="DZ388" s="22"/>
      <c r="EA388" s="22"/>
      <c r="EB388" s="22"/>
      <c r="EC388" s="22"/>
      <c r="ED388" s="22"/>
      <c r="EE388" s="22"/>
      <c r="EF388" s="22"/>
      <c r="EG388" s="22"/>
      <c r="EH388" s="22"/>
      <c r="EI388" s="22"/>
      <c r="EJ388" s="22"/>
      <c r="EK388" s="22"/>
      <c r="EL388" s="22"/>
      <c r="EM388" s="22"/>
      <c r="EN388" s="22"/>
      <c r="EO388" s="22"/>
      <c r="EP388" s="22"/>
      <c r="EQ388" s="22"/>
      <c r="ER388" s="22"/>
      <c r="ES388" s="22"/>
      <c r="ET388" s="22"/>
      <c r="EU388" s="22"/>
      <c r="EV388" s="22"/>
      <c r="EW388" s="22"/>
      <c r="EX388" s="22"/>
      <c r="EY388" s="22"/>
      <c r="EZ388" s="22"/>
      <c r="FA388" s="22"/>
      <c r="FB388" s="22"/>
      <c r="FC388" s="22"/>
      <c r="FD388" s="22"/>
      <c r="FE388" s="22"/>
      <c r="FF388" s="22"/>
      <c r="FG388" s="22"/>
      <c r="FH388" s="22"/>
      <c r="FI388" s="22"/>
      <c r="FJ388" s="22"/>
      <c r="FK388" s="22"/>
      <c r="FL388" s="22"/>
      <c r="FM388" s="22"/>
      <c r="FN388" s="22"/>
      <c r="FO388" s="22"/>
      <c r="FP388" s="22"/>
      <c r="FQ388" s="22"/>
      <c r="FR388"/>
    </row>
    <row r="389" spans="1:174" s="16" customFormat="1" ht="13.5">
      <c r="A389" s="16" t="s">
        <v>13</v>
      </c>
      <c r="B389" s="16">
        <v>2015</v>
      </c>
      <c r="C389" s="40">
        <v>10</v>
      </c>
      <c r="D389" s="16">
        <v>2020</v>
      </c>
      <c r="E389" s="16">
        <v>120</v>
      </c>
      <c r="F389" s="16">
        <v>0</v>
      </c>
      <c r="G389" s="16">
        <v>0</v>
      </c>
      <c r="H389" s="16">
        <v>0</v>
      </c>
      <c r="I389" s="16">
        <v>0</v>
      </c>
      <c r="J389" s="16">
        <v>0</v>
      </c>
      <c r="K389" s="38">
        <f t="shared" si="6"/>
        <v>2140</v>
      </c>
      <c r="L389" s="16">
        <v>0</v>
      </c>
      <c r="M389" s="16">
        <v>162</v>
      </c>
      <c r="N389" s="19">
        <v>280</v>
      </c>
      <c r="O389" s="16">
        <v>478.88</v>
      </c>
      <c r="P389" s="19">
        <v>644.31</v>
      </c>
      <c r="Q389" s="19">
        <v>0</v>
      </c>
      <c r="R389" s="19">
        <v>0</v>
      </c>
      <c r="S389" s="19">
        <v>0</v>
      </c>
      <c r="T389" s="19">
        <v>951.95</v>
      </c>
      <c r="U389" s="19">
        <v>0</v>
      </c>
      <c r="V389" s="19">
        <v>0</v>
      </c>
      <c r="W389" s="23">
        <f t="shared" si="8"/>
        <v>2517.1400000000003</v>
      </c>
      <c r="X389" s="19">
        <v>365</v>
      </c>
      <c r="Y389" s="19">
        <v>0</v>
      </c>
      <c r="Z389" s="19">
        <v>160</v>
      </c>
      <c r="AA389" s="16">
        <v>0</v>
      </c>
      <c r="AB389" s="16">
        <v>0</v>
      </c>
      <c r="AC389" s="16">
        <v>0</v>
      </c>
      <c r="AD389" s="16">
        <v>0</v>
      </c>
      <c r="AE389" s="16">
        <v>0</v>
      </c>
      <c r="AF389" s="16">
        <v>0</v>
      </c>
      <c r="AG389" s="5">
        <v>0</v>
      </c>
      <c r="AH389" s="5">
        <v>0</v>
      </c>
      <c r="AI389" s="16">
        <v>0</v>
      </c>
      <c r="AJ389" s="38">
        <f t="shared" si="7"/>
        <v>525</v>
      </c>
      <c r="AK389" s="23">
        <v>4657.14</v>
      </c>
      <c r="AL389" s="16">
        <v>34.71</v>
      </c>
      <c r="AM389" s="38">
        <v>4097.43</v>
      </c>
      <c r="CU389" s="22"/>
      <c r="CV389" s="22"/>
      <c r="CW389" s="22"/>
      <c r="CX389" s="22"/>
      <c r="CY389" s="22"/>
      <c r="CZ389" s="22"/>
      <c r="DA389" s="22"/>
      <c r="DB389" s="22"/>
      <c r="DC389" s="22"/>
      <c r="DD389" s="22"/>
      <c r="DE389" s="22"/>
      <c r="DF389" s="22"/>
      <c r="DG389" s="22"/>
      <c r="DH389" s="22"/>
      <c r="DI389" s="22"/>
      <c r="DJ389" s="22"/>
      <c r="DK389" s="22"/>
      <c r="DL389" s="22"/>
      <c r="DM389" s="22"/>
      <c r="DN389" s="22"/>
      <c r="DO389" s="22"/>
      <c r="DP389" s="22"/>
      <c r="DQ389" s="22"/>
      <c r="DR389" s="22"/>
      <c r="DS389" s="22"/>
      <c r="DT389" s="22"/>
      <c r="DU389" s="22"/>
      <c r="DV389" s="22"/>
      <c r="DW389" s="22"/>
      <c r="DX389" s="22"/>
      <c r="DY389" s="22"/>
      <c r="DZ389" s="22"/>
      <c r="EA389" s="22"/>
      <c r="EB389" s="22"/>
      <c r="EC389" s="22"/>
      <c r="ED389" s="22"/>
      <c r="EE389" s="22"/>
      <c r="EF389" s="22"/>
      <c r="EG389" s="22"/>
      <c r="EH389" s="22"/>
      <c r="EI389" s="22"/>
      <c r="EJ389" s="22"/>
      <c r="EK389" s="22"/>
      <c r="EL389" s="22"/>
      <c r="EM389" s="22"/>
      <c r="EN389" s="22"/>
      <c r="EO389" s="22"/>
      <c r="EP389" s="22"/>
      <c r="EQ389" s="22"/>
      <c r="ER389" s="22"/>
      <c r="ES389" s="22"/>
      <c r="ET389" s="22"/>
      <c r="EU389" s="22"/>
      <c r="EV389" s="22"/>
      <c r="EW389" s="22"/>
      <c r="EX389" s="22"/>
      <c r="EY389" s="22"/>
      <c r="EZ389" s="22"/>
      <c r="FA389" s="22"/>
      <c r="FB389" s="22"/>
      <c r="FC389" s="22"/>
      <c r="FD389" s="22"/>
      <c r="FE389" s="22"/>
      <c r="FF389" s="22"/>
      <c r="FG389" s="22"/>
      <c r="FH389" s="22"/>
      <c r="FI389" s="22"/>
      <c r="FJ389" s="22"/>
      <c r="FK389" s="22"/>
      <c r="FL389" s="22"/>
      <c r="FM389" s="22"/>
      <c r="FN389" s="22"/>
      <c r="FO389" s="22"/>
      <c r="FP389" s="22"/>
      <c r="FQ389" s="22"/>
      <c r="FR389"/>
    </row>
    <row r="390" spans="1:174" s="16" customFormat="1" ht="13.5">
      <c r="A390" s="16" t="s">
        <v>13</v>
      </c>
      <c r="B390" s="16">
        <v>2015</v>
      </c>
      <c r="C390" s="40">
        <v>10</v>
      </c>
      <c r="D390" s="16">
        <v>2020</v>
      </c>
      <c r="E390" s="16">
        <v>280</v>
      </c>
      <c r="F390" s="16">
        <v>0</v>
      </c>
      <c r="G390" s="16">
        <v>0</v>
      </c>
      <c r="H390" s="16">
        <v>0</v>
      </c>
      <c r="I390" s="16">
        <v>0</v>
      </c>
      <c r="J390" s="16">
        <v>0</v>
      </c>
      <c r="K390" s="38">
        <f t="shared" si="6"/>
        <v>2300</v>
      </c>
      <c r="L390" s="16">
        <v>300</v>
      </c>
      <c r="M390" s="16">
        <v>171</v>
      </c>
      <c r="N390" s="19">
        <v>280</v>
      </c>
      <c r="O390" s="16">
        <v>583.36</v>
      </c>
      <c r="P390" s="19">
        <v>748.79</v>
      </c>
      <c r="Q390" s="19">
        <v>0</v>
      </c>
      <c r="R390" s="19">
        <v>0</v>
      </c>
      <c r="S390" s="19">
        <v>0</v>
      </c>
      <c r="T390" s="19">
        <v>1195.75</v>
      </c>
      <c r="U390" s="19">
        <v>0</v>
      </c>
      <c r="V390" s="19">
        <v>0</v>
      </c>
      <c r="W390" s="23">
        <f t="shared" si="8"/>
        <v>3278.9</v>
      </c>
      <c r="X390" s="19">
        <v>177.9</v>
      </c>
      <c r="Y390" s="19">
        <v>5.2</v>
      </c>
      <c r="Z390" s="19">
        <v>160</v>
      </c>
      <c r="AA390" s="16">
        <v>0</v>
      </c>
      <c r="AB390" s="16">
        <v>0</v>
      </c>
      <c r="AC390" s="16">
        <v>0</v>
      </c>
      <c r="AD390" s="16">
        <v>0</v>
      </c>
      <c r="AE390" s="16">
        <v>300</v>
      </c>
      <c r="AF390" s="16">
        <v>6.15</v>
      </c>
      <c r="AG390" s="5">
        <v>0</v>
      </c>
      <c r="AH390" s="5">
        <v>0</v>
      </c>
      <c r="AI390" s="16">
        <v>0</v>
      </c>
      <c r="AJ390" s="38">
        <f t="shared" si="7"/>
        <v>649.25</v>
      </c>
      <c r="AK390" s="23">
        <v>5572.75</v>
      </c>
      <c r="AL390" s="16">
        <v>102.28</v>
      </c>
      <c r="AM390" s="38">
        <v>4827.37</v>
      </c>
      <c r="CU390" s="22"/>
      <c r="CV390" s="22"/>
      <c r="CW390" s="22"/>
      <c r="CX390" s="22"/>
      <c r="CY390" s="22"/>
      <c r="CZ390" s="22"/>
      <c r="DA390" s="22"/>
      <c r="DB390" s="22"/>
      <c r="DC390" s="22"/>
      <c r="DD390" s="22"/>
      <c r="DE390" s="22"/>
      <c r="DF390" s="22"/>
      <c r="DG390" s="22"/>
      <c r="DH390" s="22"/>
      <c r="DI390" s="22"/>
      <c r="DJ390" s="22"/>
      <c r="DK390" s="22"/>
      <c r="DL390" s="22"/>
      <c r="DM390" s="22"/>
      <c r="DN390" s="22"/>
      <c r="DO390" s="22"/>
      <c r="DP390" s="22"/>
      <c r="DQ390" s="22"/>
      <c r="DR390" s="22"/>
      <c r="DS390" s="22"/>
      <c r="DT390" s="22"/>
      <c r="DU390" s="22"/>
      <c r="DV390" s="22"/>
      <c r="DW390" s="22"/>
      <c r="DX390" s="22"/>
      <c r="DY390" s="22"/>
      <c r="DZ390" s="22"/>
      <c r="EA390" s="22"/>
      <c r="EB390" s="22"/>
      <c r="EC390" s="22"/>
      <c r="ED390" s="22"/>
      <c r="EE390" s="22"/>
      <c r="EF390" s="22"/>
      <c r="EG390" s="22"/>
      <c r="EH390" s="22"/>
      <c r="EI390" s="22"/>
      <c r="EJ390" s="22"/>
      <c r="EK390" s="22"/>
      <c r="EL390" s="22"/>
      <c r="EM390" s="22"/>
      <c r="EN390" s="22"/>
      <c r="EO390" s="22"/>
      <c r="EP390" s="22"/>
      <c r="EQ390" s="22"/>
      <c r="ER390" s="22"/>
      <c r="ES390" s="22"/>
      <c r="ET390" s="22"/>
      <c r="EU390" s="22"/>
      <c r="EV390" s="22"/>
      <c r="EW390" s="22"/>
      <c r="EX390" s="22"/>
      <c r="EY390" s="22"/>
      <c r="EZ390" s="22"/>
      <c r="FA390" s="22"/>
      <c r="FB390" s="22"/>
      <c r="FC390" s="22"/>
      <c r="FD390" s="22"/>
      <c r="FE390" s="22"/>
      <c r="FF390" s="22"/>
      <c r="FG390" s="22"/>
      <c r="FH390" s="22"/>
      <c r="FI390" s="22"/>
      <c r="FJ390" s="22"/>
      <c r="FK390" s="22"/>
      <c r="FL390" s="22"/>
      <c r="FM390" s="22"/>
      <c r="FN390" s="22"/>
      <c r="FO390" s="22"/>
      <c r="FP390" s="22"/>
      <c r="FQ390" s="22"/>
      <c r="FR390" s="22"/>
    </row>
    <row r="391" spans="1:174" s="16" customFormat="1" ht="13.5">
      <c r="A391" s="16" t="s">
        <v>13</v>
      </c>
      <c r="B391" s="16">
        <v>2015</v>
      </c>
      <c r="C391" s="40">
        <v>10</v>
      </c>
      <c r="D391" s="16">
        <v>2020</v>
      </c>
      <c r="E391" s="16">
        <v>260</v>
      </c>
      <c r="F391" s="16">
        <v>0</v>
      </c>
      <c r="G391" s="16">
        <v>0</v>
      </c>
      <c r="H391" s="16">
        <v>0</v>
      </c>
      <c r="I391" s="16">
        <v>0</v>
      </c>
      <c r="J391" s="16">
        <v>0</v>
      </c>
      <c r="K391" s="38">
        <f t="shared" si="6"/>
        <v>2280</v>
      </c>
      <c r="L391" s="16">
        <v>300</v>
      </c>
      <c r="M391" s="16">
        <v>162</v>
      </c>
      <c r="N391" s="19">
        <v>261.33</v>
      </c>
      <c r="O391" s="16">
        <v>478.88</v>
      </c>
      <c r="P391" s="19">
        <v>0</v>
      </c>
      <c r="Q391" s="19">
        <v>0</v>
      </c>
      <c r="R391" s="19">
        <v>0</v>
      </c>
      <c r="S391" s="19">
        <v>0</v>
      </c>
      <c r="T391" s="19">
        <v>893.91</v>
      </c>
      <c r="U391" s="19">
        <v>0</v>
      </c>
      <c r="V391" s="19">
        <v>0</v>
      </c>
      <c r="W391" s="23">
        <f t="shared" si="8"/>
        <v>2096.12</v>
      </c>
      <c r="X391" s="19">
        <v>328.8</v>
      </c>
      <c r="Y391" s="19">
        <v>7.3</v>
      </c>
      <c r="Z391" s="19">
        <v>160</v>
      </c>
      <c r="AA391" s="16">
        <v>0</v>
      </c>
      <c r="AB391" s="16">
        <v>0</v>
      </c>
      <c r="AC391" s="16">
        <v>0</v>
      </c>
      <c r="AD391" s="16">
        <v>0</v>
      </c>
      <c r="AE391" s="16">
        <v>300</v>
      </c>
      <c r="AF391" s="16">
        <v>185.75</v>
      </c>
      <c r="AG391" s="5">
        <v>0</v>
      </c>
      <c r="AH391" s="5">
        <v>0</v>
      </c>
      <c r="AI391" s="16">
        <v>0</v>
      </c>
      <c r="AJ391" s="38">
        <f t="shared" si="7"/>
        <v>981.85</v>
      </c>
      <c r="AK391" s="23">
        <v>4190.37</v>
      </c>
      <c r="AL391" s="16">
        <v>20.71</v>
      </c>
      <c r="AM391" s="38">
        <v>3373.56</v>
      </c>
      <c r="CU391" s="22"/>
      <c r="CV391" s="22"/>
      <c r="CW391" s="22"/>
      <c r="CX391" s="22"/>
      <c r="CY391" s="22"/>
      <c r="CZ391" s="22"/>
      <c r="DA391" s="22"/>
      <c r="DB391" s="22"/>
      <c r="DC391" s="22"/>
      <c r="DD391" s="22"/>
      <c r="DE391" s="22"/>
      <c r="DF391" s="22"/>
      <c r="DG391" s="22"/>
      <c r="DH391" s="22"/>
      <c r="DI391" s="22"/>
      <c r="DJ391" s="22"/>
      <c r="DK391" s="22"/>
      <c r="DL391" s="22"/>
      <c r="DM391" s="22"/>
      <c r="DN391" s="22"/>
      <c r="DO391" s="22"/>
      <c r="DP391" s="22"/>
      <c r="DQ391" s="22"/>
      <c r="DR391" s="22"/>
      <c r="DS391" s="22"/>
      <c r="DT391" s="22"/>
      <c r="DU391" s="22"/>
      <c r="DV391" s="22"/>
      <c r="DW391" s="22"/>
      <c r="DX391" s="22"/>
      <c r="DY391" s="22"/>
      <c r="DZ391" s="22"/>
      <c r="EA391" s="22"/>
      <c r="EB391" s="22"/>
      <c r="EC391" s="22"/>
      <c r="ED391" s="22"/>
      <c r="EE391" s="22"/>
      <c r="EF391" s="22"/>
      <c r="EG391" s="22"/>
      <c r="EH391" s="22"/>
      <c r="EI391" s="22"/>
      <c r="EJ391" s="22"/>
      <c r="EK391" s="22"/>
      <c r="EL391" s="22"/>
      <c r="EM391" s="22"/>
      <c r="EN391" s="22"/>
      <c r="EO391" s="22"/>
      <c r="EP391" s="22"/>
      <c r="EQ391" s="22"/>
      <c r="ER391" s="22"/>
      <c r="ES391" s="22"/>
      <c r="ET391" s="22"/>
      <c r="EU391" s="22"/>
      <c r="EV391" s="22"/>
      <c r="EW391" s="22"/>
      <c r="EX391" s="22"/>
      <c r="EY391" s="22"/>
      <c r="EZ391" s="22"/>
      <c r="FA391" s="22"/>
      <c r="FB391" s="22"/>
      <c r="FC391" s="22"/>
      <c r="FD391" s="22"/>
      <c r="FE391" s="22"/>
      <c r="FF391" s="22"/>
      <c r="FG391" s="22"/>
      <c r="FH391" s="22"/>
      <c r="FI391" s="22"/>
      <c r="FJ391" s="22"/>
      <c r="FK391" s="22"/>
      <c r="FL391" s="22"/>
      <c r="FM391" s="22"/>
      <c r="FN391" s="22"/>
      <c r="FO391" s="22"/>
      <c r="FP391" s="22"/>
      <c r="FQ391" s="22"/>
      <c r="FR391"/>
    </row>
    <row r="392" spans="1:174" s="24" customFormat="1" ht="13.5">
      <c r="A392" s="24" t="s">
        <v>13</v>
      </c>
      <c r="B392" s="24">
        <v>2015</v>
      </c>
      <c r="C392" s="73">
        <v>10</v>
      </c>
      <c r="D392" s="24">
        <v>2020</v>
      </c>
      <c r="E392" s="24">
        <v>350</v>
      </c>
      <c r="F392" s="24">
        <v>150</v>
      </c>
      <c r="G392" s="24">
        <v>0</v>
      </c>
      <c r="H392" s="24">
        <v>0</v>
      </c>
      <c r="I392" s="24">
        <v>0</v>
      </c>
      <c r="J392" s="24">
        <v>0</v>
      </c>
      <c r="K392" s="57">
        <f t="shared" si="6"/>
        <v>2520</v>
      </c>
      <c r="L392" s="24">
        <v>300</v>
      </c>
      <c r="M392" s="24">
        <v>162</v>
      </c>
      <c r="N392" s="25">
        <v>280</v>
      </c>
      <c r="O392" s="24">
        <v>626.9</v>
      </c>
      <c r="P392" s="25">
        <v>748.79</v>
      </c>
      <c r="Q392" s="25">
        <v>200</v>
      </c>
      <c r="R392" s="25">
        <v>0</v>
      </c>
      <c r="S392" s="25">
        <v>0</v>
      </c>
      <c r="T392" s="19">
        <v>975.17</v>
      </c>
      <c r="U392" s="19">
        <v>0</v>
      </c>
      <c r="V392" s="19">
        <v>0</v>
      </c>
      <c r="W392" s="12">
        <f t="shared" si="8"/>
        <v>3292.86</v>
      </c>
      <c r="X392" s="25">
        <v>300.4</v>
      </c>
      <c r="Y392" s="25">
        <v>5</v>
      </c>
      <c r="Z392" s="25">
        <v>160</v>
      </c>
      <c r="AA392" s="24">
        <v>0</v>
      </c>
      <c r="AB392" s="24">
        <v>0</v>
      </c>
      <c r="AC392" s="24">
        <v>0</v>
      </c>
      <c r="AD392" s="24">
        <v>0</v>
      </c>
      <c r="AE392" s="24">
        <v>300</v>
      </c>
      <c r="AF392" s="24">
        <v>0</v>
      </c>
      <c r="AG392" s="10">
        <v>0</v>
      </c>
      <c r="AH392" s="10">
        <v>0</v>
      </c>
      <c r="AI392" s="24">
        <v>0</v>
      </c>
      <c r="AJ392" s="57">
        <f t="shared" si="7"/>
        <v>765.4</v>
      </c>
      <c r="AK392" s="12">
        <v>5812.86</v>
      </c>
      <c r="AL392" s="24">
        <v>126.29</v>
      </c>
      <c r="AM392" s="57">
        <v>4921.17</v>
      </c>
      <c r="CU392" s="28"/>
      <c r="CV392" s="28"/>
      <c r="CW392" s="28"/>
      <c r="CX392" s="28"/>
      <c r="CY392" s="28"/>
      <c r="CZ392" s="28"/>
      <c r="DA392" s="28"/>
      <c r="DB392" s="28"/>
      <c r="DC392" s="28"/>
      <c r="DD392" s="28"/>
      <c r="DE392" s="28"/>
      <c r="DF392" s="28"/>
      <c r="DG392" s="28"/>
      <c r="DH392" s="28"/>
      <c r="DI392" s="28"/>
      <c r="DJ392" s="28"/>
      <c r="DK392" s="28"/>
      <c r="DL392" s="28"/>
      <c r="DM392" s="28"/>
      <c r="DN392" s="28"/>
      <c r="DO392" s="28"/>
      <c r="DP392" s="28"/>
      <c r="DQ392" s="28"/>
      <c r="DR392" s="28"/>
      <c r="DS392" s="28"/>
      <c r="DT392" s="28"/>
      <c r="DU392" s="28"/>
      <c r="DV392" s="28"/>
      <c r="DW392" s="28"/>
      <c r="DX392" s="28"/>
      <c r="DY392" s="28"/>
      <c r="DZ392" s="28"/>
      <c r="EA392" s="28"/>
      <c r="EB392" s="28"/>
      <c r="EC392" s="28"/>
      <c r="ED392" s="28"/>
      <c r="EE392" s="28"/>
      <c r="EF392" s="28"/>
      <c r="EG392" s="28"/>
      <c r="EH392" s="28"/>
      <c r="EI392" s="28"/>
      <c r="EJ392" s="28"/>
      <c r="EK392" s="28"/>
      <c r="EL392" s="28"/>
      <c r="EM392" s="28"/>
      <c r="EN392" s="28"/>
      <c r="EO392" s="28"/>
      <c r="EP392" s="28"/>
      <c r="EQ392" s="28"/>
      <c r="ER392" s="28"/>
      <c r="ES392" s="28"/>
      <c r="ET392" s="28"/>
      <c r="EU392" s="28"/>
      <c r="EV392" s="28"/>
      <c r="EW392" s="28"/>
      <c r="EX392" s="28"/>
      <c r="EY392" s="28"/>
      <c r="EZ392" s="28"/>
      <c r="FA392" s="28"/>
      <c r="FB392" s="28"/>
      <c r="FC392" s="28"/>
      <c r="FD392" s="28"/>
      <c r="FE392" s="28"/>
      <c r="FF392" s="28"/>
      <c r="FG392" s="28"/>
      <c r="FH392" s="28"/>
      <c r="FI392" s="28"/>
      <c r="FJ392" s="28"/>
      <c r="FK392" s="28"/>
      <c r="FL392" s="28"/>
      <c r="FM392" s="28"/>
      <c r="FN392" s="28"/>
      <c r="FO392" s="28"/>
      <c r="FP392" s="28"/>
      <c r="FQ392" s="28"/>
      <c r="FR392" s="28"/>
    </row>
    <row r="393" spans="1:174" s="27" customFormat="1" ht="13.5">
      <c r="A393" s="33" t="s">
        <v>13</v>
      </c>
      <c r="B393" s="16">
        <v>2015</v>
      </c>
      <c r="C393" s="40">
        <v>10</v>
      </c>
      <c r="D393" s="180">
        <v>2020</v>
      </c>
      <c r="E393" s="27">
        <v>370</v>
      </c>
      <c r="F393" s="27">
        <v>174</v>
      </c>
      <c r="G393" s="27">
        <v>0</v>
      </c>
      <c r="H393" s="27">
        <v>0</v>
      </c>
      <c r="I393" s="181">
        <v>0</v>
      </c>
      <c r="J393" s="16">
        <v>0</v>
      </c>
      <c r="K393" s="38">
        <f t="shared" si="6"/>
        <v>2564</v>
      </c>
      <c r="L393" s="180">
        <v>300</v>
      </c>
      <c r="M393" s="181">
        <v>45</v>
      </c>
      <c r="N393" s="27">
        <v>261.33</v>
      </c>
      <c r="O393" s="33">
        <v>548.53</v>
      </c>
      <c r="P393" s="27">
        <v>748.79</v>
      </c>
      <c r="Q393" s="27">
        <v>0</v>
      </c>
      <c r="R393" s="27">
        <v>0</v>
      </c>
      <c r="S393" s="27">
        <v>0</v>
      </c>
      <c r="T393" s="19">
        <v>1137.7</v>
      </c>
      <c r="U393" s="19">
        <v>0</v>
      </c>
      <c r="V393" s="19">
        <v>0</v>
      </c>
      <c r="W393" s="86">
        <f t="shared" si="8"/>
        <v>3041.35</v>
      </c>
      <c r="X393" s="27">
        <v>298.5</v>
      </c>
      <c r="Y393" s="27">
        <v>30.5</v>
      </c>
      <c r="Z393" s="27">
        <v>160</v>
      </c>
      <c r="AA393" s="180">
        <v>0</v>
      </c>
      <c r="AB393" s="27">
        <v>0</v>
      </c>
      <c r="AC393" s="27">
        <v>0</v>
      </c>
      <c r="AD393" s="27">
        <v>0</v>
      </c>
      <c r="AE393" s="27">
        <v>300</v>
      </c>
      <c r="AF393" s="27">
        <v>185.75</v>
      </c>
      <c r="AG393" s="182">
        <v>0</v>
      </c>
      <c r="AH393" s="5">
        <v>0</v>
      </c>
      <c r="AI393" s="16">
        <v>0</v>
      </c>
      <c r="AJ393" s="38">
        <f t="shared" si="7"/>
        <v>974.75</v>
      </c>
      <c r="AK393" s="86">
        <v>5419.6</v>
      </c>
      <c r="AL393" s="16">
        <v>86.96</v>
      </c>
      <c r="AM393" s="183">
        <v>4543.64</v>
      </c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22"/>
      <c r="CV393" s="22"/>
      <c r="CW393" s="22"/>
      <c r="CX393" s="22"/>
      <c r="CY393" s="22"/>
      <c r="CZ393" s="22"/>
      <c r="DA393" s="22"/>
      <c r="DB393" s="22"/>
      <c r="DC393" s="22"/>
      <c r="DD393" s="22"/>
      <c r="DE393" s="22"/>
      <c r="DF393" s="22"/>
      <c r="DG393" s="22"/>
      <c r="DH393" s="22"/>
      <c r="DI393" s="22"/>
      <c r="DJ393" s="22"/>
      <c r="DK393" s="22"/>
      <c r="DL393" s="22"/>
      <c r="DM393" s="22"/>
      <c r="DN393" s="22"/>
      <c r="DO393" s="22"/>
      <c r="DP393" s="22"/>
      <c r="DQ393" s="22"/>
      <c r="DR393" s="22"/>
      <c r="DS393" s="22"/>
      <c r="DT393" s="22"/>
      <c r="DU393" s="22"/>
      <c r="DV393" s="22"/>
      <c r="DW393" s="22"/>
      <c r="DX393" s="22"/>
      <c r="DY393" s="22"/>
      <c r="DZ393" s="22"/>
      <c r="EA393" s="22"/>
      <c r="EB393" s="22"/>
      <c r="EC393" s="22"/>
      <c r="ED393" s="22"/>
      <c r="EE393" s="22"/>
      <c r="EF393" s="22"/>
      <c r="EG393" s="22"/>
      <c r="EH393" s="22"/>
      <c r="EI393" s="22"/>
      <c r="EJ393" s="22"/>
      <c r="EK393" s="22"/>
      <c r="EL393" s="22"/>
      <c r="EM393" s="22"/>
      <c r="EN393" s="22"/>
      <c r="EO393" s="22"/>
      <c r="EP393" s="22"/>
      <c r="EQ393" s="22"/>
      <c r="ER393" s="22"/>
      <c r="ES393" s="22"/>
      <c r="ET393" s="22"/>
      <c r="EU393" s="22"/>
      <c r="EV393" s="22"/>
      <c r="EW393" s="22"/>
      <c r="EX393" s="22"/>
      <c r="EY393" s="22"/>
      <c r="EZ393" s="22"/>
      <c r="FA393" s="22"/>
      <c r="FB393" s="22"/>
      <c r="FC393" s="22"/>
      <c r="FD393" s="22"/>
      <c r="FE393" s="22"/>
      <c r="FF393" s="22"/>
      <c r="FG393" s="22"/>
      <c r="FH393" s="22"/>
      <c r="FI393" s="22"/>
      <c r="FJ393" s="22"/>
      <c r="FK393" s="22"/>
      <c r="FL393" s="22"/>
      <c r="FM393" s="22"/>
      <c r="FN393" s="22"/>
      <c r="FO393" s="22"/>
      <c r="FP393" s="22"/>
      <c r="FQ393" s="22"/>
      <c r="FR393" s="119"/>
    </row>
    <row r="394" spans="1:174" s="19" customFormat="1" ht="13.5">
      <c r="A394" s="184" t="s">
        <v>13</v>
      </c>
      <c r="B394" s="6">
        <v>2015</v>
      </c>
      <c r="C394" s="40">
        <v>10</v>
      </c>
      <c r="D394" s="185">
        <v>707</v>
      </c>
      <c r="E394" s="186">
        <v>17.5</v>
      </c>
      <c r="F394" s="186">
        <v>0</v>
      </c>
      <c r="G394" s="186">
        <v>0</v>
      </c>
      <c r="H394" s="186">
        <v>0</v>
      </c>
      <c r="I394" s="139">
        <v>0</v>
      </c>
      <c r="J394" s="69">
        <v>0</v>
      </c>
      <c r="K394" s="38">
        <f t="shared" si="6"/>
        <v>724.5</v>
      </c>
      <c r="L394" s="185">
        <v>0</v>
      </c>
      <c r="M394" s="139">
        <v>0</v>
      </c>
      <c r="N394" s="186">
        <v>121.33</v>
      </c>
      <c r="O394" s="122">
        <v>217.67</v>
      </c>
      <c r="P394" s="19">
        <v>0</v>
      </c>
      <c r="Q394" s="19">
        <v>0</v>
      </c>
      <c r="R394" s="19">
        <v>0</v>
      </c>
      <c r="S394" s="19">
        <v>0</v>
      </c>
      <c r="T394" s="186">
        <v>185.75</v>
      </c>
      <c r="U394" s="186">
        <v>0</v>
      </c>
      <c r="V394" s="186">
        <v>0</v>
      </c>
      <c r="W394" s="87">
        <f t="shared" si="8"/>
        <v>524.75</v>
      </c>
      <c r="X394" s="186">
        <v>212</v>
      </c>
      <c r="Y394" s="186">
        <v>0</v>
      </c>
      <c r="Z394" s="186">
        <v>74.67</v>
      </c>
      <c r="AA394" s="185">
        <v>0</v>
      </c>
      <c r="AB394" s="186">
        <v>0</v>
      </c>
      <c r="AC394" s="186">
        <v>0</v>
      </c>
      <c r="AD394" s="186">
        <v>0</v>
      </c>
      <c r="AE394" s="186">
        <v>0</v>
      </c>
      <c r="AF394" s="186">
        <v>0</v>
      </c>
      <c r="AG394" s="139">
        <v>0</v>
      </c>
      <c r="AH394" s="69">
        <v>0</v>
      </c>
      <c r="AI394" s="16">
        <v>0</v>
      </c>
      <c r="AJ394" s="38">
        <f t="shared" si="7"/>
        <v>286.67</v>
      </c>
      <c r="AK394" s="87">
        <v>1249.25</v>
      </c>
      <c r="AL394" s="69">
        <v>0</v>
      </c>
      <c r="AM394" s="66">
        <v>962.58</v>
      </c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43"/>
    </row>
    <row r="395" spans="1:174" s="19" customFormat="1" ht="13.5">
      <c r="A395" s="184" t="s">
        <v>22</v>
      </c>
      <c r="B395" s="6">
        <v>2015</v>
      </c>
      <c r="C395" s="40">
        <v>10</v>
      </c>
      <c r="D395" s="185">
        <v>1908</v>
      </c>
      <c r="E395" s="186">
        <v>130</v>
      </c>
      <c r="F395" s="186">
        <v>0</v>
      </c>
      <c r="G395" s="186">
        <v>0</v>
      </c>
      <c r="H395" s="186">
        <v>0</v>
      </c>
      <c r="I395" s="139">
        <v>0</v>
      </c>
      <c r="J395" s="69">
        <v>0</v>
      </c>
      <c r="K395" s="38">
        <f t="shared" si="6"/>
        <v>2038</v>
      </c>
      <c r="L395" s="185">
        <v>0</v>
      </c>
      <c r="M395" s="139">
        <v>0</v>
      </c>
      <c r="N395" s="186">
        <v>252</v>
      </c>
      <c r="O395" s="122">
        <v>767.59</v>
      </c>
      <c r="P395" s="186">
        <v>840.69</v>
      </c>
      <c r="Q395" s="186">
        <v>0</v>
      </c>
      <c r="R395" s="186">
        <v>0</v>
      </c>
      <c r="S395" s="186">
        <v>0</v>
      </c>
      <c r="T395" s="186">
        <v>2522.07</v>
      </c>
      <c r="U395" s="186">
        <v>0</v>
      </c>
      <c r="V395" s="186">
        <v>0</v>
      </c>
      <c r="W395" s="35">
        <f t="shared" si="8"/>
        <v>4382.35</v>
      </c>
      <c r="X395" s="186">
        <v>246</v>
      </c>
      <c r="Y395" s="186">
        <v>0</v>
      </c>
      <c r="Z395" s="186">
        <v>154.67</v>
      </c>
      <c r="AA395" s="185">
        <v>0</v>
      </c>
      <c r="AB395" s="186">
        <v>0</v>
      </c>
      <c r="AC395" s="186">
        <v>0</v>
      </c>
      <c r="AD395" s="186">
        <v>0</v>
      </c>
      <c r="AE395" s="186">
        <v>0</v>
      </c>
      <c r="AF395" s="186">
        <v>0</v>
      </c>
      <c r="AG395" s="139">
        <v>0</v>
      </c>
      <c r="AH395" s="69">
        <v>0</v>
      </c>
      <c r="AI395" s="16">
        <v>0</v>
      </c>
      <c r="AJ395" s="38">
        <f t="shared" si="7"/>
        <v>400.66999999999996</v>
      </c>
      <c r="AK395" s="87">
        <v>6420.35</v>
      </c>
      <c r="AL395" s="69">
        <v>187.04</v>
      </c>
      <c r="AM395" s="66">
        <v>5832.64</v>
      </c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31"/>
      <c r="CV395" s="31"/>
      <c r="CW395" s="31"/>
      <c r="CX395" s="31"/>
      <c r="CY395" s="31"/>
      <c r="CZ395" s="31"/>
      <c r="DA395" s="31"/>
      <c r="DB395" s="31"/>
      <c r="DC395" s="31"/>
      <c r="DD395" s="31"/>
      <c r="DE395" s="31"/>
      <c r="DF395" s="31"/>
      <c r="DG395" s="31"/>
      <c r="DH395" s="31"/>
      <c r="DI395" s="31"/>
      <c r="DJ395" s="31"/>
      <c r="DK395" s="31"/>
      <c r="DL395" s="31"/>
      <c r="DM395" s="31"/>
      <c r="DN395" s="31"/>
      <c r="DO395" s="31"/>
      <c r="DP395" s="31"/>
      <c r="DQ395" s="31"/>
      <c r="DR395" s="31"/>
      <c r="DS395" s="31"/>
      <c r="DT395" s="31"/>
      <c r="DU395" s="31"/>
      <c r="DV395" s="31"/>
      <c r="DW395" s="31"/>
      <c r="DX395" s="31"/>
      <c r="DY395" s="31"/>
      <c r="DZ395" s="31"/>
      <c r="EA395" s="31"/>
      <c r="EB395" s="31"/>
      <c r="EC395" s="31"/>
      <c r="ED395" s="31"/>
      <c r="EE395" s="31"/>
      <c r="EF395" s="31"/>
      <c r="EG395" s="31"/>
      <c r="EH395" s="31"/>
      <c r="EI395" s="31"/>
      <c r="EJ395" s="31"/>
      <c r="EK395" s="31"/>
      <c r="EL395" s="31"/>
      <c r="EM395" s="31"/>
      <c r="EN395" s="31"/>
      <c r="EO395" s="31"/>
      <c r="EP395" s="31"/>
      <c r="EQ395" s="31"/>
      <c r="ER395" s="31"/>
      <c r="ES395" s="31"/>
      <c r="ET395" s="31"/>
      <c r="EU395" s="31"/>
      <c r="EV395" s="31"/>
      <c r="EW395" s="31"/>
      <c r="EX395" s="31"/>
      <c r="EY395" s="31"/>
      <c r="EZ395" s="31"/>
      <c r="FA395" s="31"/>
      <c r="FB395" s="31"/>
      <c r="FC395" s="31"/>
      <c r="FD395" s="31"/>
      <c r="FE395" s="31"/>
      <c r="FF395" s="31"/>
      <c r="FG395" s="31"/>
      <c r="FH395" s="31"/>
      <c r="FI395" s="31"/>
      <c r="FJ395" s="31"/>
      <c r="FK395" s="31"/>
      <c r="FL395" s="31"/>
      <c r="FM395" s="31"/>
      <c r="FN395" s="31"/>
      <c r="FO395" s="31"/>
      <c r="FP395" s="31"/>
      <c r="FQ395" s="31"/>
      <c r="FR395" s="128"/>
    </row>
    <row r="396" spans="1:174" s="19" customFormat="1" ht="13.5">
      <c r="A396" s="79" t="s">
        <v>13</v>
      </c>
      <c r="B396" s="6">
        <v>2015</v>
      </c>
      <c r="C396" s="40">
        <v>9</v>
      </c>
      <c r="D396" s="47">
        <v>2020</v>
      </c>
      <c r="E396" s="19">
        <v>340</v>
      </c>
      <c r="F396" s="19">
        <v>50</v>
      </c>
      <c r="G396" s="19">
        <v>0</v>
      </c>
      <c r="H396" s="19">
        <v>0</v>
      </c>
      <c r="I396" s="41">
        <v>0</v>
      </c>
      <c r="J396" s="6">
        <v>0</v>
      </c>
      <c r="K396" s="38">
        <f t="shared" si="6"/>
        <v>2410</v>
      </c>
      <c r="L396" s="47">
        <v>300</v>
      </c>
      <c r="M396" s="41">
        <v>90</v>
      </c>
      <c r="N396" s="19">
        <v>280</v>
      </c>
      <c r="O396" s="79">
        <v>653.02</v>
      </c>
      <c r="P396" s="19">
        <v>0</v>
      </c>
      <c r="Q396" s="19">
        <v>0</v>
      </c>
      <c r="R396" s="19">
        <v>0</v>
      </c>
      <c r="S396" s="19">
        <v>0</v>
      </c>
      <c r="T396" s="19">
        <v>1091.26</v>
      </c>
      <c r="U396" s="19">
        <v>0</v>
      </c>
      <c r="V396" s="18">
        <v>0</v>
      </c>
      <c r="W396" s="23">
        <f t="shared" si="8"/>
        <v>2414.2799999999997</v>
      </c>
      <c r="X396" s="19">
        <v>386</v>
      </c>
      <c r="Y396" s="19">
        <v>0</v>
      </c>
      <c r="Z396" s="19">
        <v>160</v>
      </c>
      <c r="AA396" s="47">
        <v>0</v>
      </c>
      <c r="AB396" s="19">
        <v>0</v>
      </c>
      <c r="AC396" s="19">
        <v>300</v>
      </c>
      <c r="AD396" s="19">
        <v>0</v>
      </c>
      <c r="AE396" s="19">
        <v>0</v>
      </c>
      <c r="AF396" s="19">
        <v>0</v>
      </c>
      <c r="AG396" s="41">
        <v>0</v>
      </c>
      <c r="AH396" s="16">
        <v>0</v>
      </c>
      <c r="AI396" s="16">
        <v>0</v>
      </c>
      <c r="AJ396" s="38">
        <f t="shared" si="7"/>
        <v>846</v>
      </c>
      <c r="AK396" s="87">
        <v>4824.28</v>
      </c>
      <c r="AL396" s="16">
        <v>39.73</v>
      </c>
      <c r="AM396" s="66">
        <v>3938.55</v>
      </c>
      <c r="AN396" s="69"/>
      <c r="AO396" s="69"/>
      <c r="AP396" s="69"/>
      <c r="AQ396" s="69"/>
      <c r="AR396" s="69"/>
      <c r="AS396" s="69"/>
      <c r="AT396" s="69"/>
      <c r="AU396" s="69"/>
      <c r="AV396" s="69"/>
      <c r="AW396" s="69"/>
      <c r="AX396" s="69"/>
      <c r="AY396" s="69"/>
      <c r="AZ396" s="69"/>
      <c r="BA396" s="69"/>
      <c r="BB396" s="69"/>
      <c r="BC396" s="69"/>
      <c r="BD396" s="69"/>
      <c r="BE396" s="69"/>
      <c r="BF396" s="69"/>
      <c r="BG396" s="69"/>
      <c r="BH396" s="69"/>
      <c r="BI396" s="69"/>
      <c r="BJ396" s="69"/>
      <c r="BK396" s="69"/>
      <c r="BL396" s="69"/>
      <c r="BM396" s="69"/>
      <c r="BN396" s="69"/>
      <c r="BO396" s="69"/>
      <c r="BP396" s="69"/>
      <c r="BQ396" s="69"/>
      <c r="BR396" s="69"/>
      <c r="BS396" s="69"/>
      <c r="BT396" s="69"/>
      <c r="BU396" s="69"/>
      <c r="BV396" s="69"/>
      <c r="BW396" s="69"/>
      <c r="BX396" s="69"/>
      <c r="BY396" s="69"/>
      <c r="BZ396" s="69"/>
      <c r="CA396" s="69"/>
      <c r="CB396" s="69"/>
      <c r="CC396" s="69"/>
      <c r="CD396" s="69"/>
      <c r="CE396" s="69"/>
      <c r="CF396" s="69"/>
      <c r="CG396" s="69"/>
      <c r="CH396" s="69"/>
      <c r="CI396" s="69"/>
      <c r="CJ396" s="69"/>
      <c r="CK396" s="69"/>
      <c r="CL396" s="69"/>
      <c r="CM396" s="69"/>
      <c r="CN396" s="69"/>
      <c r="CO396" s="69"/>
      <c r="CP396" s="69"/>
      <c r="CQ396" s="69"/>
      <c r="CR396" s="69"/>
      <c r="CS396" s="69"/>
      <c r="CT396" s="69"/>
      <c r="CU396" s="70"/>
      <c r="CV396" s="70"/>
      <c r="CW396" s="70"/>
      <c r="CX396" s="70"/>
      <c r="CY396" s="70"/>
      <c r="CZ396" s="70"/>
      <c r="DA396" s="70"/>
      <c r="DB396" s="70"/>
      <c r="DC396" s="70"/>
      <c r="DD396" s="70"/>
      <c r="DE396" s="70"/>
      <c r="DF396" s="70"/>
      <c r="DG396" s="70"/>
      <c r="DH396" s="70"/>
      <c r="DI396" s="70"/>
      <c r="DJ396" s="70"/>
      <c r="DK396" s="70"/>
      <c r="DL396" s="70"/>
      <c r="DM396" s="70"/>
      <c r="DN396" s="70"/>
      <c r="DO396" s="70"/>
      <c r="DP396" s="70"/>
      <c r="DQ396" s="70"/>
      <c r="DR396" s="70"/>
      <c r="DS396" s="70"/>
      <c r="DT396" s="70"/>
      <c r="DU396" s="70"/>
      <c r="DV396" s="70"/>
      <c r="DW396" s="70"/>
      <c r="DX396" s="70"/>
      <c r="DY396" s="70"/>
      <c r="DZ396" s="70"/>
      <c r="EA396" s="70"/>
      <c r="EB396" s="70"/>
      <c r="EC396" s="70"/>
      <c r="ED396" s="70"/>
      <c r="EE396" s="70"/>
      <c r="EF396" s="70"/>
      <c r="EG396" s="70"/>
      <c r="EH396" s="70"/>
      <c r="EI396" s="70"/>
      <c r="EJ396" s="70"/>
      <c r="EK396" s="70"/>
      <c r="EL396" s="70"/>
      <c r="EM396" s="70"/>
      <c r="EN396" s="70"/>
      <c r="EO396" s="70"/>
      <c r="EP396" s="70"/>
      <c r="EQ396" s="70"/>
      <c r="ER396" s="70"/>
      <c r="ES396" s="70"/>
      <c r="ET396" s="70"/>
      <c r="EU396" s="70"/>
      <c r="EV396" s="70"/>
      <c r="EW396" s="70"/>
      <c r="EX396" s="70"/>
      <c r="EY396" s="70"/>
      <c r="EZ396" s="70"/>
      <c r="FA396" s="70"/>
      <c r="FB396" s="70"/>
      <c r="FC396" s="70"/>
      <c r="FD396" s="70"/>
      <c r="FE396" s="70"/>
      <c r="FF396" s="70"/>
      <c r="FG396" s="70"/>
      <c r="FH396" s="70"/>
      <c r="FI396" s="70"/>
      <c r="FJ396" s="70"/>
      <c r="FK396" s="70"/>
      <c r="FL396" s="70"/>
      <c r="FM396" s="70"/>
      <c r="FN396" s="70"/>
      <c r="FO396" s="70"/>
      <c r="FP396" s="70"/>
      <c r="FQ396" s="70"/>
      <c r="FR396" s="127"/>
    </row>
    <row r="397" spans="1:174" s="19" customFormat="1" ht="13.5">
      <c r="A397" s="122" t="s">
        <v>13</v>
      </c>
      <c r="B397" s="6">
        <v>2015</v>
      </c>
      <c r="C397" s="40">
        <v>9</v>
      </c>
      <c r="D397" s="47">
        <v>2020</v>
      </c>
      <c r="E397" s="19">
        <v>350</v>
      </c>
      <c r="F397" s="19">
        <v>50</v>
      </c>
      <c r="G397" s="19">
        <v>0</v>
      </c>
      <c r="H397" s="19">
        <v>0</v>
      </c>
      <c r="I397" s="41">
        <v>0</v>
      </c>
      <c r="J397" s="6">
        <v>0</v>
      </c>
      <c r="K397" s="38">
        <f t="shared" si="6"/>
        <v>2420</v>
      </c>
      <c r="L397" s="47">
        <v>300</v>
      </c>
      <c r="M397" s="41">
        <v>90</v>
      </c>
      <c r="N397" s="19">
        <v>280</v>
      </c>
      <c r="O397" s="79">
        <v>653.02</v>
      </c>
      <c r="P397" s="19">
        <v>0</v>
      </c>
      <c r="Q397" s="19">
        <v>0</v>
      </c>
      <c r="R397" s="19">
        <v>0</v>
      </c>
      <c r="S397" s="19">
        <v>0</v>
      </c>
      <c r="T397" s="19">
        <v>1091.26</v>
      </c>
      <c r="U397" s="19">
        <v>0</v>
      </c>
      <c r="V397" s="18">
        <v>0</v>
      </c>
      <c r="W397" s="23">
        <f t="shared" si="8"/>
        <v>2414.2799999999997</v>
      </c>
      <c r="X397" s="19">
        <v>372.5</v>
      </c>
      <c r="Y397" s="19">
        <v>39.6</v>
      </c>
      <c r="Z397" s="19">
        <v>160</v>
      </c>
      <c r="AA397" s="47">
        <v>0</v>
      </c>
      <c r="AB397" s="19">
        <v>0</v>
      </c>
      <c r="AC397" s="19">
        <v>300</v>
      </c>
      <c r="AD397" s="19">
        <v>0</v>
      </c>
      <c r="AE397" s="19">
        <v>0</v>
      </c>
      <c r="AF397" s="19">
        <v>0</v>
      </c>
      <c r="AG397" s="139">
        <v>0</v>
      </c>
      <c r="AH397" s="5">
        <v>0</v>
      </c>
      <c r="AI397" s="16">
        <v>0</v>
      </c>
      <c r="AJ397" s="93">
        <f t="shared" si="7"/>
        <v>872.1</v>
      </c>
      <c r="AK397" s="87">
        <v>4834.28</v>
      </c>
      <c r="AL397" s="16">
        <v>40.03</v>
      </c>
      <c r="AM397" s="66">
        <v>3922.15</v>
      </c>
      <c r="AN397" s="69"/>
      <c r="AO397" s="69"/>
      <c r="AP397" s="69"/>
      <c r="AQ397" s="69"/>
      <c r="AR397" s="69"/>
      <c r="AS397" s="69"/>
      <c r="AT397" s="69"/>
      <c r="AU397" s="69"/>
      <c r="AV397" s="69"/>
      <c r="AW397" s="69"/>
      <c r="AX397" s="69"/>
      <c r="AY397" s="69"/>
      <c r="AZ397" s="69"/>
      <c r="BA397" s="69"/>
      <c r="BB397" s="69"/>
      <c r="BC397" s="69"/>
      <c r="BD397" s="69"/>
      <c r="BE397" s="69"/>
      <c r="BF397" s="69"/>
      <c r="BG397" s="69"/>
      <c r="BH397" s="69"/>
      <c r="BI397" s="69"/>
      <c r="BJ397" s="69"/>
      <c r="BK397" s="69"/>
      <c r="BL397" s="69"/>
      <c r="BM397" s="69"/>
      <c r="BN397" s="69"/>
      <c r="BO397" s="69"/>
      <c r="BP397" s="69"/>
      <c r="BQ397" s="69"/>
      <c r="BR397" s="69"/>
      <c r="BS397" s="69"/>
      <c r="BT397" s="69"/>
      <c r="BU397" s="69"/>
      <c r="BV397" s="69"/>
      <c r="BW397" s="69"/>
      <c r="BX397" s="69"/>
      <c r="BY397" s="69"/>
      <c r="BZ397" s="69"/>
      <c r="CA397" s="69"/>
      <c r="CB397" s="69"/>
      <c r="CC397" s="69"/>
      <c r="CD397" s="69"/>
      <c r="CE397" s="69"/>
      <c r="CF397" s="69"/>
      <c r="CG397" s="69"/>
      <c r="CH397" s="69"/>
      <c r="CI397" s="69"/>
      <c r="CJ397" s="69"/>
      <c r="CK397" s="69"/>
      <c r="CL397" s="69"/>
      <c r="CM397" s="69"/>
      <c r="CN397" s="69"/>
      <c r="CO397" s="69"/>
      <c r="CP397" s="69"/>
      <c r="CQ397" s="69"/>
      <c r="CR397" s="69"/>
      <c r="CS397" s="69"/>
      <c r="CT397" s="69"/>
      <c r="CU397" s="70"/>
      <c r="CV397" s="70"/>
      <c r="CW397" s="70"/>
      <c r="CX397" s="70"/>
      <c r="CY397" s="70"/>
      <c r="CZ397" s="70"/>
      <c r="DA397" s="70"/>
      <c r="DB397" s="70"/>
      <c r="DC397" s="70"/>
      <c r="DD397" s="70"/>
      <c r="DE397" s="70"/>
      <c r="DF397" s="70"/>
      <c r="DG397" s="70"/>
      <c r="DH397" s="70"/>
      <c r="DI397" s="70"/>
      <c r="DJ397" s="70"/>
      <c r="DK397" s="70"/>
      <c r="DL397" s="70"/>
      <c r="DM397" s="70"/>
      <c r="DN397" s="70"/>
      <c r="DO397" s="70"/>
      <c r="DP397" s="70"/>
      <c r="DQ397" s="70"/>
      <c r="DR397" s="70"/>
      <c r="DS397" s="70"/>
      <c r="DT397" s="70"/>
      <c r="DU397" s="70"/>
      <c r="DV397" s="70"/>
      <c r="DW397" s="70"/>
      <c r="DX397" s="70"/>
      <c r="DY397" s="70"/>
      <c r="DZ397" s="70"/>
      <c r="EA397" s="70"/>
      <c r="EB397" s="70"/>
      <c r="EC397" s="70"/>
      <c r="ED397" s="70"/>
      <c r="EE397" s="70"/>
      <c r="EF397" s="70"/>
      <c r="EG397" s="70"/>
      <c r="EH397" s="70"/>
      <c r="EI397" s="70"/>
      <c r="EJ397" s="70"/>
      <c r="EK397" s="70"/>
      <c r="EL397" s="70"/>
      <c r="EM397" s="70"/>
      <c r="EN397" s="70"/>
      <c r="EO397" s="70"/>
      <c r="EP397" s="70"/>
      <c r="EQ397" s="70"/>
      <c r="ER397" s="70"/>
      <c r="ES397" s="70"/>
      <c r="ET397" s="70"/>
      <c r="EU397" s="70"/>
      <c r="EV397" s="70"/>
      <c r="EW397" s="70"/>
      <c r="EX397" s="70"/>
      <c r="EY397" s="70"/>
      <c r="EZ397" s="70"/>
      <c r="FA397" s="70"/>
      <c r="FB397" s="70"/>
      <c r="FC397" s="70"/>
      <c r="FD397" s="70"/>
      <c r="FE397" s="70"/>
      <c r="FF397" s="70"/>
      <c r="FG397" s="70"/>
      <c r="FH397" s="70"/>
      <c r="FI397" s="70"/>
      <c r="FJ397" s="70"/>
      <c r="FK397" s="70"/>
      <c r="FL397" s="70"/>
      <c r="FM397" s="70"/>
      <c r="FN397" s="70"/>
      <c r="FO397" s="70"/>
      <c r="FP397" s="70"/>
      <c r="FQ397" s="70"/>
      <c r="FR397" s="127"/>
    </row>
    <row r="398" spans="1:174" s="19" customFormat="1" ht="13.5">
      <c r="A398" s="122" t="s">
        <v>13</v>
      </c>
      <c r="B398" s="6">
        <v>2015</v>
      </c>
      <c r="C398" s="76">
        <v>7</v>
      </c>
      <c r="D398" s="185">
        <v>2020</v>
      </c>
      <c r="E398" s="186">
        <v>300</v>
      </c>
      <c r="F398" s="186">
        <v>50</v>
      </c>
      <c r="G398" s="186">
        <v>0</v>
      </c>
      <c r="H398" s="186">
        <v>0</v>
      </c>
      <c r="I398" s="139">
        <v>0</v>
      </c>
      <c r="J398" s="69">
        <v>0</v>
      </c>
      <c r="K398" s="38">
        <f t="shared" si="6"/>
        <v>2370</v>
      </c>
      <c r="L398" s="185">
        <v>0</v>
      </c>
      <c r="M398" s="139">
        <v>0</v>
      </c>
      <c r="N398" s="186">
        <v>270.67</v>
      </c>
      <c r="O398" s="122">
        <v>505</v>
      </c>
      <c r="P398" s="186">
        <v>0</v>
      </c>
      <c r="Q398" s="186">
        <v>0</v>
      </c>
      <c r="R398" s="186">
        <v>0</v>
      </c>
      <c r="S398" s="186">
        <v>0</v>
      </c>
      <c r="T398" s="186">
        <v>185.75</v>
      </c>
      <c r="U398" s="186">
        <v>0</v>
      </c>
      <c r="V398" s="186">
        <v>0</v>
      </c>
      <c r="W398" s="23">
        <f t="shared" si="8"/>
        <v>961.4200000000001</v>
      </c>
      <c r="X398" s="186">
        <v>453</v>
      </c>
      <c r="Y398" s="186">
        <v>0</v>
      </c>
      <c r="Z398" s="186">
        <v>160</v>
      </c>
      <c r="AA398" s="185">
        <v>0</v>
      </c>
      <c r="AB398" s="186">
        <v>0</v>
      </c>
      <c r="AC398" s="186">
        <v>18.57</v>
      </c>
      <c r="AD398" s="186">
        <v>0</v>
      </c>
      <c r="AE398" s="186">
        <v>0</v>
      </c>
      <c r="AF398" s="186">
        <v>17.76</v>
      </c>
      <c r="AG398" s="139">
        <v>0</v>
      </c>
      <c r="AH398" s="69">
        <v>10</v>
      </c>
      <c r="AI398" s="16">
        <v>0</v>
      </c>
      <c r="AJ398" s="93">
        <f t="shared" si="7"/>
        <v>659.33</v>
      </c>
      <c r="AK398" s="187">
        <v>3295.09</v>
      </c>
      <c r="AL398" s="69">
        <v>0</v>
      </c>
      <c r="AM398" s="188">
        <v>2672.09</v>
      </c>
      <c r="AN398" s="69"/>
      <c r="AO398" s="69"/>
      <c r="AP398" s="69"/>
      <c r="AQ398" s="69"/>
      <c r="AR398" s="69"/>
      <c r="AS398" s="69"/>
      <c r="AT398" s="69"/>
      <c r="AU398" s="69"/>
      <c r="AV398" s="69"/>
      <c r="AW398" s="69"/>
      <c r="AX398" s="69"/>
      <c r="AY398" s="69"/>
      <c r="AZ398" s="69"/>
      <c r="BA398" s="69"/>
      <c r="BB398" s="69"/>
      <c r="BC398" s="69"/>
      <c r="BD398" s="69"/>
      <c r="BE398" s="69"/>
      <c r="BF398" s="69"/>
      <c r="BG398" s="69"/>
      <c r="BH398" s="69"/>
      <c r="BI398" s="69"/>
      <c r="BJ398" s="69"/>
      <c r="BK398" s="69"/>
      <c r="BL398" s="69"/>
      <c r="BM398" s="69"/>
      <c r="BN398" s="69"/>
      <c r="BO398" s="69"/>
      <c r="BP398" s="69"/>
      <c r="BQ398" s="69"/>
      <c r="BR398" s="69"/>
      <c r="BS398" s="69"/>
      <c r="BT398" s="69"/>
      <c r="BU398" s="69"/>
      <c r="BV398" s="69"/>
      <c r="BW398" s="69"/>
      <c r="BX398" s="69"/>
      <c r="BY398" s="69"/>
      <c r="BZ398" s="69"/>
      <c r="CA398" s="69"/>
      <c r="CB398" s="69"/>
      <c r="CC398" s="69"/>
      <c r="CD398" s="69"/>
      <c r="CE398" s="69"/>
      <c r="CF398" s="69"/>
      <c r="CG398" s="69"/>
      <c r="CH398" s="69"/>
      <c r="CI398" s="69"/>
      <c r="CJ398" s="69"/>
      <c r="CK398" s="69"/>
      <c r="CL398" s="69"/>
      <c r="CM398" s="69"/>
      <c r="CN398" s="69"/>
      <c r="CO398" s="69"/>
      <c r="CP398" s="69"/>
      <c r="CQ398" s="69"/>
      <c r="CR398" s="69"/>
      <c r="CS398" s="69"/>
      <c r="CT398" s="69"/>
      <c r="CU398" s="70"/>
      <c r="CV398" s="70"/>
      <c r="CW398" s="70"/>
      <c r="CX398" s="70"/>
      <c r="CY398" s="70"/>
      <c r="CZ398" s="70"/>
      <c r="DA398" s="70"/>
      <c r="DB398" s="70"/>
      <c r="DC398" s="70"/>
      <c r="DD398" s="70"/>
      <c r="DE398" s="70"/>
      <c r="DF398" s="70"/>
      <c r="DG398" s="70"/>
      <c r="DH398" s="70"/>
      <c r="DI398" s="70"/>
      <c r="DJ398" s="70"/>
      <c r="DK398" s="70"/>
      <c r="DL398" s="70"/>
      <c r="DM398" s="70"/>
      <c r="DN398" s="70"/>
      <c r="DO398" s="70"/>
      <c r="DP398" s="70"/>
      <c r="DQ398" s="70"/>
      <c r="DR398" s="70"/>
      <c r="DS398" s="70"/>
      <c r="DT398" s="70"/>
      <c r="DU398" s="70"/>
      <c r="DV398" s="70"/>
      <c r="DW398" s="70"/>
      <c r="DX398" s="70"/>
      <c r="DY398" s="70"/>
      <c r="DZ398" s="70"/>
      <c r="EA398" s="70"/>
      <c r="EB398" s="70"/>
      <c r="EC398" s="70"/>
      <c r="ED398" s="70"/>
      <c r="EE398" s="70"/>
      <c r="EF398" s="70"/>
      <c r="EG398" s="70"/>
      <c r="EH398" s="70"/>
      <c r="EI398" s="70"/>
      <c r="EJ398" s="70"/>
      <c r="EK398" s="70"/>
      <c r="EL398" s="70"/>
      <c r="EM398" s="70"/>
      <c r="EN398" s="70"/>
      <c r="EO398" s="70"/>
      <c r="EP398" s="70"/>
      <c r="EQ398" s="70"/>
      <c r="ER398" s="70"/>
      <c r="ES398" s="70"/>
      <c r="ET398" s="70"/>
      <c r="EU398" s="70"/>
      <c r="EV398" s="70"/>
      <c r="EW398" s="70"/>
      <c r="EX398" s="70"/>
      <c r="EY398" s="70"/>
      <c r="EZ398" s="70"/>
      <c r="FA398" s="70"/>
      <c r="FB398" s="70"/>
      <c r="FC398" s="70"/>
      <c r="FD398" s="70"/>
      <c r="FE398" s="70"/>
      <c r="FF398" s="70"/>
      <c r="FG398" s="70"/>
      <c r="FH398" s="70"/>
      <c r="FI398" s="70"/>
      <c r="FJ398" s="70"/>
      <c r="FK398" s="70"/>
      <c r="FL398" s="70"/>
      <c r="FM398" s="70"/>
      <c r="FN398" s="70"/>
      <c r="FO398" s="70"/>
      <c r="FP398" s="70"/>
      <c r="FQ398" s="70"/>
      <c r="FR398" s="127"/>
    </row>
    <row r="399" spans="1:174" s="49" customFormat="1" ht="13.5">
      <c r="A399" s="189" t="s">
        <v>13</v>
      </c>
      <c r="B399" s="6">
        <v>2015</v>
      </c>
      <c r="C399" s="105" t="s">
        <v>1</v>
      </c>
      <c r="D399" s="190">
        <v>2020</v>
      </c>
      <c r="E399" s="191">
        <v>305</v>
      </c>
      <c r="F399" s="191">
        <v>50</v>
      </c>
      <c r="G399" s="191">
        <v>0</v>
      </c>
      <c r="H399" s="191">
        <v>0</v>
      </c>
      <c r="I399" s="192">
        <v>0</v>
      </c>
      <c r="J399" s="69">
        <v>0</v>
      </c>
      <c r="K399" s="38">
        <f t="shared" si="6"/>
        <v>2375</v>
      </c>
      <c r="L399" s="190">
        <v>0</v>
      </c>
      <c r="M399" s="192">
        <v>198</v>
      </c>
      <c r="N399" s="186">
        <v>270.97</v>
      </c>
      <c r="O399" s="189">
        <v>243.79</v>
      </c>
      <c r="P399" s="186">
        <v>0</v>
      </c>
      <c r="Q399" s="186">
        <v>0</v>
      </c>
      <c r="R399" s="186">
        <v>0</v>
      </c>
      <c r="S399" s="186">
        <v>0</v>
      </c>
      <c r="T399" s="186">
        <v>731.38</v>
      </c>
      <c r="U399" s="186">
        <v>0</v>
      </c>
      <c r="V399" s="186">
        <v>0</v>
      </c>
      <c r="W399" s="23">
        <f t="shared" si="8"/>
        <v>1444.1399999999999</v>
      </c>
      <c r="X399" s="186">
        <v>219.5</v>
      </c>
      <c r="Y399" s="186">
        <v>18</v>
      </c>
      <c r="Z399" s="186">
        <v>160</v>
      </c>
      <c r="AA399" s="185">
        <v>0</v>
      </c>
      <c r="AB399" s="186">
        <v>0</v>
      </c>
      <c r="AC399" s="191">
        <v>0</v>
      </c>
      <c r="AD399" s="191">
        <v>0</v>
      </c>
      <c r="AE399" s="191">
        <v>0</v>
      </c>
      <c r="AF399" s="191">
        <v>189.81</v>
      </c>
      <c r="AG399" s="192">
        <v>0</v>
      </c>
      <c r="AH399" s="69">
        <v>0</v>
      </c>
      <c r="AI399" s="16">
        <v>0</v>
      </c>
      <c r="AJ399" s="93">
        <f t="shared" si="7"/>
        <v>587.31</v>
      </c>
      <c r="AK399" s="193"/>
      <c r="AL399" s="69">
        <v>0</v>
      </c>
      <c r="AM399" s="194">
        <v>3227.95</v>
      </c>
      <c r="AN399" s="69"/>
      <c r="AO399" s="69"/>
      <c r="AP399" s="69"/>
      <c r="AQ399" s="69"/>
      <c r="AR399" s="69"/>
      <c r="AS399" s="69"/>
      <c r="AT399" s="69"/>
      <c r="AU399" s="69"/>
      <c r="AV399" s="69"/>
      <c r="AW399" s="69"/>
      <c r="AX399" s="69"/>
      <c r="AY399" s="69"/>
      <c r="AZ399" s="69"/>
      <c r="BA399" s="69"/>
      <c r="BB399" s="69"/>
      <c r="BC399" s="69"/>
      <c r="BD399" s="69"/>
      <c r="BE399" s="69"/>
      <c r="BF399" s="69"/>
      <c r="BG399" s="69"/>
      <c r="BH399" s="69"/>
      <c r="BI399" s="69"/>
      <c r="BJ399" s="69"/>
      <c r="BK399" s="69"/>
      <c r="BL399" s="69"/>
      <c r="BM399" s="69"/>
      <c r="BN399" s="69"/>
      <c r="BO399" s="69"/>
      <c r="BP399" s="69"/>
      <c r="BQ399" s="69"/>
      <c r="BR399" s="69"/>
      <c r="BS399" s="69"/>
      <c r="BT399" s="69"/>
      <c r="BU399" s="69"/>
      <c r="BV399" s="69"/>
      <c r="BW399" s="69"/>
      <c r="BX399" s="69"/>
      <c r="BY399" s="69"/>
      <c r="BZ399" s="69"/>
      <c r="CA399" s="69"/>
      <c r="CB399" s="69"/>
      <c r="CC399" s="69"/>
      <c r="CD399" s="69"/>
      <c r="CE399" s="69"/>
      <c r="CF399" s="69"/>
      <c r="CG399" s="69"/>
      <c r="CH399" s="69"/>
      <c r="CI399" s="69"/>
      <c r="CJ399" s="69"/>
      <c r="CK399" s="69"/>
      <c r="CL399" s="69"/>
      <c r="CM399" s="69"/>
      <c r="CN399" s="69"/>
      <c r="CO399" s="69"/>
      <c r="CP399" s="69"/>
      <c r="CQ399" s="69"/>
      <c r="CR399" s="69"/>
      <c r="CS399" s="69"/>
      <c r="CT399" s="69"/>
      <c r="CU399" s="70"/>
      <c r="CV399" s="70"/>
      <c r="CW399" s="70"/>
      <c r="CX399" s="70"/>
      <c r="CY399" s="70"/>
      <c r="CZ399" s="70"/>
      <c r="DA399" s="70"/>
      <c r="DB399" s="70"/>
      <c r="DC399" s="70"/>
      <c r="DD399" s="70"/>
      <c r="DE399" s="70"/>
      <c r="DF399" s="70"/>
      <c r="DG399" s="70"/>
      <c r="DH399" s="70"/>
      <c r="DI399" s="70"/>
      <c r="DJ399" s="70"/>
      <c r="DK399" s="70"/>
      <c r="DL399" s="70"/>
      <c r="DM399" s="70"/>
      <c r="DN399" s="70"/>
      <c r="DO399" s="70"/>
      <c r="DP399" s="70"/>
      <c r="DQ399" s="70"/>
      <c r="DR399" s="70"/>
      <c r="DS399" s="70"/>
      <c r="DT399" s="70"/>
      <c r="DU399" s="70"/>
      <c r="DV399" s="70"/>
      <c r="DW399" s="70"/>
      <c r="DX399" s="70"/>
      <c r="DY399" s="70"/>
      <c r="DZ399" s="70"/>
      <c r="EA399" s="70"/>
      <c r="EB399" s="70"/>
      <c r="EC399" s="70"/>
      <c r="ED399" s="70"/>
      <c r="EE399" s="70"/>
      <c r="EF399" s="70"/>
      <c r="EG399" s="70"/>
      <c r="EH399" s="70"/>
      <c r="EI399" s="70"/>
      <c r="EJ399" s="70"/>
      <c r="EK399" s="70"/>
      <c r="EL399" s="70"/>
      <c r="EM399" s="70"/>
      <c r="EN399" s="70"/>
      <c r="EO399" s="70"/>
      <c r="EP399" s="70"/>
      <c r="EQ399" s="70"/>
      <c r="ER399" s="70"/>
      <c r="ES399" s="70"/>
      <c r="ET399" s="70"/>
      <c r="EU399" s="70"/>
      <c r="EV399" s="70"/>
      <c r="EW399" s="70"/>
      <c r="EX399" s="70"/>
      <c r="EY399" s="70"/>
      <c r="EZ399" s="70"/>
      <c r="FA399" s="70"/>
      <c r="FB399" s="70"/>
      <c r="FC399" s="70"/>
      <c r="FD399" s="70"/>
      <c r="FE399" s="70"/>
      <c r="FF399" s="70"/>
      <c r="FG399" s="70"/>
      <c r="FH399" s="70"/>
      <c r="FI399" s="70"/>
      <c r="FJ399" s="70"/>
      <c r="FK399" s="70"/>
      <c r="FL399" s="70"/>
      <c r="FM399" s="70"/>
      <c r="FN399" s="70"/>
      <c r="FO399" s="70"/>
      <c r="FP399" s="70"/>
      <c r="FQ399" s="70"/>
      <c r="FR399" s="129"/>
    </row>
    <row r="400" spans="1:174" s="16" customFormat="1" ht="13.5">
      <c r="A400" s="69" t="s">
        <v>13</v>
      </c>
      <c r="B400" s="6">
        <v>2015</v>
      </c>
      <c r="C400" s="76">
        <v>9</v>
      </c>
      <c r="D400" s="69">
        <v>2020</v>
      </c>
      <c r="E400" s="69">
        <v>340</v>
      </c>
      <c r="F400" s="69">
        <v>50</v>
      </c>
      <c r="G400" s="69">
        <v>0</v>
      </c>
      <c r="H400" s="69">
        <v>0</v>
      </c>
      <c r="I400" s="69">
        <v>0</v>
      </c>
      <c r="J400" s="69">
        <v>0</v>
      </c>
      <c r="K400" s="38">
        <f t="shared" si="6"/>
        <v>2410</v>
      </c>
      <c r="L400" s="69">
        <v>300</v>
      </c>
      <c r="M400" s="69">
        <v>0</v>
      </c>
      <c r="N400" s="186">
        <v>280</v>
      </c>
      <c r="O400" s="69">
        <v>696.55</v>
      </c>
      <c r="P400" s="19">
        <v>0</v>
      </c>
      <c r="Q400" s="19">
        <v>0</v>
      </c>
      <c r="R400" s="19">
        <v>0</v>
      </c>
      <c r="S400" s="19">
        <v>0</v>
      </c>
      <c r="T400" s="186">
        <v>1149.31</v>
      </c>
      <c r="U400" s="186">
        <v>0</v>
      </c>
      <c r="V400" s="186">
        <v>0</v>
      </c>
      <c r="W400" s="23">
        <f t="shared" si="8"/>
        <v>2425.8599999999997</v>
      </c>
      <c r="X400" s="186">
        <v>160</v>
      </c>
      <c r="Y400" s="186">
        <v>0</v>
      </c>
      <c r="Z400" s="186">
        <v>160</v>
      </c>
      <c r="AA400" s="185">
        <v>0</v>
      </c>
      <c r="AB400" s="186">
        <v>0</v>
      </c>
      <c r="AC400" s="69">
        <v>0</v>
      </c>
      <c r="AD400" s="69">
        <v>0</v>
      </c>
      <c r="AE400" s="69">
        <v>300</v>
      </c>
      <c r="AF400" s="69">
        <v>0</v>
      </c>
      <c r="AG400" s="69">
        <v>0</v>
      </c>
      <c r="AH400" s="69">
        <v>0</v>
      </c>
      <c r="AI400" s="16">
        <v>0</v>
      </c>
      <c r="AJ400" s="93">
        <f t="shared" si="7"/>
        <v>620</v>
      </c>
      <c r="AK400" s="179">
        <v>4835.86</v>
      </c>
      <c r="AL400" s="69">
        <v>40.08</v>
      </c>
      <c r="AM400" s="93">
        <v>4175.78</v>
      </c>
      <c r="AN400" s="69"/>
      <c r="AO400" s="69"/>
      <c r="AP400" s="69"/>
      <c r="AQ400" s="69"/>
      <c r="AR400" s="69"/>
      <c r="AS400" s="69"/>
      <c r="AT400" s="69"/>
      <c r="AU400" s="69"/>
      <c r="AV400" s="69"/>
      <c r="AW400" s="69"/>
      <c r="AX400" s="69"/>
      <c r="AY400" s="69"/>
      <c r="AZ400" s="69"/>
      <c r="BA400" s="69"/>
      <c r="BB400" s="69"/>
      <c r="BC400" s="69"/>
      <c r="BD400" s="69"/>
      <c r="BE400" s="69"/>
      <c r="BF400" s="69"/>
      <c r="BG400" s="69"/>
      <c r="BH400" s="69"/>
      <c r="BI400" s="69"/>
      <c r="BJ400" s="69"/>
      <c r="BK400" s="69"/>
      <c r="BL400" s="69"/>
      <c r="BM400" s="69"/>
      <c r="BN400" s="69"/>
      <c r="BO400" s="69"/>
      <c r="BP400" s="69"/>
      <c r="BQ400" s="69"/>
      <c r="BR400" s="69"/>
      <c r="BS400" s="69"/>
      <c r="BT400" s="69"/>
      <c r="BU400" s="69"/>
      <c r="BV400" s="69"/>
      <c r="BW400" s="69"/>
      <c r="BX400" s="69"/>
      <c r="BY400" s="69"/>
      <c r="BZ400" s="69"/>
      <c r="CA400" s="69"/>
      <c r="CB400" s="69"/>
      <c r="CC400" s="69"/>
      <c r="CD400" s="69"/>
      <c r="CE400" s="69"/>
      <c r="CF400" s="69"/>
      <c r="CG400" s="69"/>
      <c r="CH400" s="69"/>
      <c r="CI400" s="69"/>
      <c r="CJ400" s="69"/>
      <c r="CK400" s="69"/>
      <c r="CL400" s="69"/>
      <c r="CM400" s="69"/>
      <c r="CN400" s="69"/>
      <c r="CO400" s="69"/>
      <c r="CP400" s="69"/>
      <c r="CQ400" s="69"/>
      <c r="CR400" s="69"/>
      <c r="CS400" s="69"/>
      <c r="CT400" s="69"/>
      <c r="CU400" s="70"/>
      <c r="CV400" s="70"/>
      <c r="CW400" s="70"/>
      <c r="CX400" s="70"/>
      <c r="CY400" s="70"/>
      <c r="CZ400" s="70"/>
      <c r="DA400" s="70"/>
      <c r="DB400" s="70"/>
      <c r="DC400" s="70"/>
      <c r="DD400" s="70"/>
      <c r="DE400" s="70"/>
      <c r="DF400" s="70"/>
      <c r="DG400" s="70"/>
      <c r="DH400" s="70"/>
      <c r="DI400" s="70"/>
      <c r="DJ400" s="70"/>
      <c r="DK400" s="70"/>
      <c r="DL400" s="70"/>
      <c r="DM400" s="70"/>
      <c r="DN400" s="70"/>
      <c r="DO400" s="70"/>
      <c r="DP400" s="70"/>
      <c r="DQ400" s="70"/>
      <c r="DR400" s="70"/>
      <c r="DS400" s="70"/>
      <c r="DT400" s="70"/>
      <c r="DU400" s="70"/>
      <c r="DV400" s="70"/>
      <c r="DW400" s="70"/>
      <c r="DX400" s="70"/>
      <c r="DY400" s="70"/>
      <c r="DZ400" s="70"/>
      <c r="EA400" s="70"/>
      <c r="EB400" s="70"/>
      <c r="EC400" s="70"/>
      <c r="ED400" s="70"/>
      <c r="EE400" s="70"/>
      <c r="EF400" s="70"/>
      <c r="EG400" s="70"/>
      <c r="EH400" s="70"/>
      <c r="EI400" s="70"/>
      <c r="EJ400" s="70"/>
      <c r="EK400" s="70"/>
      <c r="EL400" s="70"/>
      <c r="EM400" s="70"/>
      <c r="EN400" s="70"/>
      <c r="EO400" s="70"/>
      <c r="EP400" s="70"/>
      <c r="EQ400" s="70"/>
      <c r="ER400" s="70"/>
      <c r="ES400" s="70"/>
      <c r="ET400" s="70"/>
      <c r="EU400" s="70"/>
      <c r="EV400" s="70"/>
      <c r="EW400" s="70"/>
      <c r="EX400" s="70"/>
      <c r="EY400" s="70"/>
      <c r="EZ400" s="70"/>
      <c r="FA400" s="70"/>
      <c r="FB400" s="70"/>
      <c r="FC400" s="70"/>
      <c r="FD400" s="70"/>
      <c r="FE400" s="70"/>
      <c r="FF400" s="70"/>
      <c r="FG400" s="70"/>
      <c r="FH400" s="70"/>
      <c r="FI400" s="70"/>
      <c r="FJ400" s="70"/>
      <c r="FK400" s="70"/>
      <c r="FL400" s="70"/>
      <c r="FM400" s="70"/>
      <c r="FN400" s="70"/>
      <c r="FO400" s="70"/>
      <c r="FP400" s="70"/>
      <c r="FQ400" s="70"/>
      <c r="FR400" s="71"/>
    </row>
    <row r="401" spans="1:174" s="32" customFormat="1" ht="13.5">
      <c r="A401" s="69" t="s">
        <v>13</v>
      </c>
      <c r="B401" s="6">
        <v>2015</v>
      </c>
      <c r="C401" s="76">
        <v>5</v>
      </c>
      <c r="D401" s="126">
        <v>2020</v>
      </c>
      <c r="E401" s="107">
        <v>200</v>
      </c>
      <c r="F401" s="107">
        <v>40</v>
      </c>
      <c r="G401" s="32">
        <v>0</v>
      </c>
      <c r="H401" s="32">
        <v>0</v>
      </c>
      <c r="I401" s="50">
        <v>0</v>
      </c>
      <c r="J401" s="6">
        <v>0</v>
      </c>
      <c r="K401" s="38">
        <f t="shared" si="6"/>
        <v>2260</v>
      </c>
      <c r="L401" s="126">
        <v>0</v>
      </c>
      <c r="M401" s="108">
        <v>9</v>
      </c>
      <c r="N401" s="186">
        <v>280</v>
      </c>
      <c r="O401" s="69">
        <v>696.55</v>
      </c>
      <c r="P401" s="186">
        <v>0</v>
      </c>
      <c r="Q401" s="186">
        <v>0</v>
      </c>
      <c r="R401" s="186">
        <v>0</v>
      </c>
      <c r="S401" s="186">
        <v>0</v>
      </c>
      <c r="T401" s="186">
        <v>1160.92</v>
      </c>
      <c r="U401" s="186">
        <v>0</v>
      </c>
      <c r="V401" s="186">
        <v>0</v>
      </c>
      <c r="W401" s="23">
        <f t="shared" si="8"/>
        <v>2146.4700000000003</v>
      </c>
      <c r="X401" s="186">
        <v>368</v>
      </c>
      <c r="Y401" s="186">
        <v>12</v>
      </c>
      <c r="Z401" s="186">
        <v>160</v>
      </c>
      <c r="AA401" s="185">
        <v>0</v>
      </c>
      <c r="AB401" s="186">
        <v>0</v>
      </c>
      <c r="AC401" s="107">
        <v>0</v>
      </c>
      <c r="AD401" s="107">
        <v>105.71</v>
      </c>
      <c r="AE401" s="107">
        <v>0</v>
      </c>
      <c r="AF401" s="107">
        <v>3.13</v>
      </c>
      <c r="AG401" s="108">
        <v>0</v>
      </c>
      <c r="AH401" s="69">
        <v>15</v>
      </c>
      <c r="AI401" s="16">
        <v>0</v>
      </c>
      <c r="AJ401" s="93">
        <f t="shared" si="7"/>
        <v>663.84</v>
      </c>
      <c r="AK401" s="179">
        <v>4297.63</v>
      </c>
      <c r="AL401" s="69">
        <v>23.93</v>
      </c>
      <c r="AM401" s="93">
        <v>3718.7</v>
      </c>
      <c r="AN401" s="69"/>
      <c r="AO401" s="69"/>
      <c r="AP401" s="69"/>
      <c r="AQ401" s="69"/>
      <c r="AR401" s="69"/>
      <c r="AS401" s="69"/>
      <c r="AT401" s="69"/>
      <c r="AU401" s="69"/>
      <c r="AV401" s="69"/>
      <c r="AW401" s="69"/>
      <c r="AX401" s="69"/>
      <c r="AY401" s="69"/>
      <c r="AZ401" s="69"/>
      <c r="BA401" s="69"/>
      <c r="BB401" s="69"/>
      <c r="BC401" s="69"/>
      <c r="BD401" s="69"/>
      <c r="BE401" s="69"/>
      <c r="BF401" s="69"/>
      <c r="BG401" s="69"/>
      <c r="BH401" s="69"/>
      <c r="BI401" s="69"/>
      <c r="BJ401" s="69"/>
      <c r="BK401" s="69"/>
      <c r="BL401" s="69"/>
      <c r="BM401" s="69"/>
      <c r="BN401" s="69"/>
      <c r="BO401" s="69"/>
      <c r="BP401" s="69"/>
      <c r="BQ401" s="69"/>
      <c r="BR401" s="69"/>
      <c r="BS401" s="69"/>
      <c r="BT401" s="69"/>
      <c r="BU401" s="69"/>
      <c r="BV401" s="69"/>
      <c r="BW401" s="69"/>
      <c r="BX401" s="69"/>
      <c r="BY401" s="69"/>
      <c r="BZ401" s="69"/>
      <c r="CA401" s="69"/>
      <c r="CB401" s="69"/>
      <c r="CC401" s="69"/>
      <c r="CD401" s="69"/>
      <c r="CE401" s="69"/>
      <c r="CF401" s="69"/>
      <c r="CG401" s="69"/>
      <c r="CH401" s="69"/>
      <c r="CI401" s="69"/>
      <c r="CJ401" s="69"/>
      <c r="CK401" s="69"/>
      <c r="CL401" s="69"/>
      <c r="CM401" s="69"/>
      <c r="CN401" s="69"/>
      <c r="CO401" s="69"/>
      <c r="CP401" s="69"/>
      <c r="CQ401" s="69"/>
      <c r="CR401" s="69"/>
      <c r="CS401" s="69"/>
      <c r="CT401" s="69"/>
      <c r="CU401" s="70"/>
      <c r="CV401" s="70"/>
      <c r="CW401" s="70"/>
      <c r="CX401" s="70"/>
      <c r="CY401" s="70"/>
      <c r="CZ401" s="70"/>
      <c r="DA401" s="70"/>
      <c r="DB401" s="70"/>
      <c r="DC401" s="70"/>
      <c r="DD401" s="70"/>
      <c r="DE401" s="70"/>
      <c r="DF401" s="70"/>
      <c r="DG401" s="70"/>
      <c r="DH401" s="70"/>
      <c r="DI401" s="70"/>
      <c r="DJ401" s="70"/>
      <c r="DK401" s="70"/>
      <c r="DL401" s="70"/>
      <c r="DM401" s="70"/>
      <c r="DN401" s="70"/>
      <c r="DO401" s="70"/>
      <c r="DP401" s="70"/>
      <c r="DQ401" s="70"/>
      <c r="DR401" s="70"/>
      <c r="DS401" s="70"/>
      <c r="DT401" s="70"/>
      <c r="DU401" s="70"/>
      <c r="DV401" s="70"/>
      <c r="DW401" s="70"/>
      <c r="DX401" s="70"/>
      <c r="DY401" s="70"/>
      <c r="DZ401" s="70"/>
      <c r="EA401" s="70"/>
      <c r="EB401" s="70"/>
      <c r="EC401" s="70"/>
      <c r="ED401" s="70"/>
      <c r="EE401" s="70"/>
      <c r="EF401" s="70"/>
      <c r="EG401" s="70"/>
      <c r="EH401" s="70"/>
      <c r="EI401" s="70"/>
      <c r="EJ401" s="70"/>
      <c r="EK401" s="70"/>
      <c r="EL401" s="70"/>
      <c r="EM401" s="70"/>
      <c r="EN401" s="70"/>
      <c r="EO401" s="70"/>
      <c r="EP401" s="70"/>
      <c r="EQ401" s="70"/>
      <c r="ER401" s="70"/>
      <c r="ES401" s="70"/>
      <c r="ET401" s="70"/>
      <c r="EU401" s="70"/>
      <c r="EV401" s="70"/>
      <c r="EW401" s="70"/>
      <c r="EX401" s="70"/>
      <c r="EY401" s="70"/>
      <c r="EZ401" s="70"/>
      <c r="FA401" s="70"/>
      <c r="FB401" s="70"/>
      <c r="FC401" s="70"/>
      <c r="FD401" s="70"/>
      <c r="FE401" s="70"/>
      <c r="FF401" s="70"/>
      <c r="FG401" s="70"/>
      <c r="FH401" s="70"/>
      <c r="FI401" s="70"/>
      <c r="FJ401" s="70"/>
      <c r="FK401" s="70"/>
      <c r="FL401" s="70"/>
      <c r="FM401" s="70"/>
      <c r="FN401" s="70"/>
      <c r="FO401" s="70"/>
      <c r="FP401" s="70"/>
      <c r="FQ401" s="70"/>
      <c r="FR401" s="125"/>
    </row>
    <row r="402" spans="1:174" s="16" customFormat="1" ht="13.5">
      <c r="A402" s="69" t="s">
        <v>13</v>
      </c>
      <c r="B402" s="6">
        <v>2015</v>
      </c>
      <c r="C402" s="76">
        <v>5</v>
      </c>
      <c r="D402" s="69">
        <v>2020</v>
      </c>
      <c r="E402" s="69">
        <v>50</v>
      </c>
      <c r="F402" s="69">
        <v>200</v>
      </c>
      <c r="G402" s="69">
        <v>0</v>
      </c>
      <c r="H402" s="69">
        <v>0</v>
      </c>
      <c r="I402" s="69">
        <v>0</v>
      </c>
      <c r="J402" s="69">
        <v>0</v>
      </c>
      <c r="K402" s="38">
        <f t="shared" si="6"/>
        <v>2270</v>
      </c>
      <c r="L402" s="69">
        <v>0</v>
      </c>
      <c r="M402" s="69">
        <v>207</v>
      </c>
      <c r="N402" s="186">
        <v>280</v>
      </c>
      <c r="O402" s="69">
        <v>618.19</v>
      </c>
      <c r="P402" s="186">
        <v>0</v>
      </c>
      <c r="Q402" s="186">
        <v>0</v>
      </c>
      <c r="R402" s="186">
        <v>0</v>
      </c>
      <c r="S402" s="186">
        <v>104.49</v>
      </c>
      <c r="T402" s="186">
        <v>1172.53</v>
      </c>
      <c r="U402" s="186">
        <v>0</v>
      </c>
      <c r="V402" s="186">
        <v>0</v>
      </c>
      <c r="W402" s="23">
        <f t="shared" si="8"/>
        <v>2382.21</v>
      </c>
      <c r="X402" s="186">
        <v>380</v>
      </c>
      <c r="Y402" s="186">
        <v>20.6</v>
      </c>
      <c r="Z402" s="186">
        <v>160</v>
      </c>
      <c r="AA402" s="185">
        <v>0</v>
      </c>
      <c r="AB402" s="186">
        <v>0</v>
      </c>
      <c r="AC402" s="69">
        <v>0</v>
      </c>
      <c r="AD402" s="69">
        <v>105.71</v>
      </c>
      <c r="AE402" s="69">
        <v>0</v>
      </c>
      <c r="AF402" s="69">
        <v>0</v>
      </c>
      <c r="AG402" s="69">
        <v>0</v>
      </c>
      <c r="AH402" s="69">
        <v>0</v>
      </c>
      <c r="AI402" s="16">
        <v>0</v>
      </c>
      <c r="AJ402" s="93">
        <f t="shared" si="7"/>
        <v>666.3100000000001</v>
      </c>
      <c r="AK402" s="179">
        <v>4546.5</v>
      </c>
      <c r="AL402" s="69">
        <v>31.4</v>
      </c>
      <c r="AM402" s="93">
        <v>3954.5</v>
      </c>
      <c r="AN402" s="69"/>
      <c r="AO402" s="69"/>
      <c r="AP402" s="69"/>
      <c r="AQ402" s="69"/>
      <c r="AR402" s="69"/>
      <c r="AS402" s="69"/>
      <c r="AT402" s="69"/>
      <c r="AU402" s="69"/>
      <c r="AV402" s="69"/>
      <c r="AW402" s="69"/>
      <c r="AX402" s="69"/>
      <c r="AY402" s="69"/>
      <c r="AZ402" s="69"/>
      <c r="BA402" s="69"/>
      <c r="BB402" s="69"/>
      <c r="BC402" s="69"/>
      <c r="BD402" s="69"/>
      <c r="BE402" s="69"/>
      <c r="BF402" s="69"/>
      <c r="BG402" s="69"/>
      <c r="BH402" s="69"/>
      <c r="BI402" s="69"/>
      <c r="BJ402" s="69"/>
      <c r="BK402" s="69"/>
      <c r="BL402" s="69"/>
      <c r="BM402" s="69"/>
      <c r="BN402" s="69"/>
      <c r="BO402" s="69"/>
      <c r="BP402" s="69"/>
      <c r="BQ402" s="69"/>
      <c r="BR402" s="69"/>
      <c r="BS402" s="69"/>
      <c r="BT402" s="69"/>
      <c r="BU402" s="69"/>
      <c r="BV402" s="69"/>
      <c r="BW402" s="69"/>
      <c r="BX402" s="69"/>
      <c r="BY402" s="69"/>
      <c r="BZ402" s="69"/>
      <c r="CA402" s="69"/>
      <c r="CB402" s="69"/>
      <c r="CC402" s="69"/>
      <c r="CD402" s="69"/>
      <c r="CE402" s="69"/>
      <c r="CF402" s="69"/>
      <c r="CG402" s="69"/>
      <c r="CH402" s="69"/>
      <c r="CI402" s="69"/>
      <c r="CJ402" s="69"/>
      <c r="CK402" s="69"/>
      <c r="CL402" s="69"/>
      <c r="CM402" s="69"/>
      <c r="CN402" s="69"/>
      <c r="CO402" s="69"/>
      <c r="CP402" s="69"/>
      <c r="CQ402" s="69"/>
      <c r="CR402" s="69"/>
      <c r="CS402" s="69"/>
      <c r="CT402" s="69"/>
      <c r="CU402" s="70"/>
      <c r="CV402" s="70"/>
      <c r="CW402" s="70"/>
      <c r="CX402" s="70"/>
      <c r="CY402" s="70"/>
      <c r="CZ402" s="70"/>
      <c r="DA402" s="70"/>
      <c r="DB402" s="70"/>
      <c r="DC402" s="70"/>
      <c r="DD402" s="70"/>
      <c r="DE402" s="70"/>
      <c r="DF402" s="70"/>
      <c r="DG402" s="70"/>
      <c r="DH402" s="70"/>
      <c r="DI402" s="70"/>
      <c r="DJ402" s="70"/>
      <c r="DK402" s="70"/>
      <c r="DL402" s="70"/>
      <c r="DM402" s="70"/>
      <c r="DN402" s="70"/>
      <c r="DO402" s="70"/>
      <c r="DP402" s="70"/>
      <c r="DQ402" s="70"/>
      <c r="DR402" s="70"/>
      <c r="DS402" s="70"/>
      <c r="DT402" s="70"/>
      <c r="DU402" s="70"/>
      <c r="DV402" s="70"/>
      <c r="DW402" s="70"/>
      <c r="DX402" s="70"/>
      <c r="DY402" s="70"/>
      <c r="DZ402" s="70"/>
      <c r="EA402" s="70"/>
      <c r="EB402" s="70"/>
      <c r="EC402" s="70"/>
      <c r="ED402" s="70"/>
      <c r="EE402" s="70"/>
      <c r="EF402" s="70"/>
      <c r="EG402" s="70"/>
      <c r="EH402" s="70"/>
      <c r="EI402" s="70"/>
      <c r="EJ402" s="70"/>
      <c r="EK402" s="70"/>
      <c r="EL402" s="70"/>
      <c r="EM402" s="70"/>
      <c r="EN402" s="70"/>
      <c r="EO402" s="70"/>
      <c r="EP402" s="70"/>
      <c r="EQ402" s="70"/>
      <c r="ER402" s="70"/>
      <c r="ES402" s="70"/>
      <c r="ET402" s="70"/>
      <c r="EU402" s="70"/>
      <c r="EV402" s="70"/>
      <c r="EW402" s="70"/>
      <c r="EX402" s="70"/>
      <c r="EY402" s="70"/>
      <c r="EZ402" s="70"/>
      <c r="FA402" s="70"/>
      <c r="FB402" s="70"/>
      <c r="FC402" s="70"/>
      <c r="FD402" s="70"/>
      <c r="FE402" s="70"/>
      <c r="FF402" s="70"/>
      <c r="FG402" s="70"/>
      <c r="FH402" s="70"/>
      <c r="FI402" s="70"/>
      <c r="FJ402" s="70"/>
      <c r="FK402" s="70"/>
      <c r="FL402" s="70"/>
      <c r="FM402" s="70"/>
      <c r="FN402" s="70"/>
      <c r="FO402" s="70"/>
      <c r="FP402" s="70"/>
      <c r="FQ402" s="70"/>
      <c r="FR402" s="71"/>
    </row>
    <row r="403" spans="1:174" s="16" customFormat="1" ht="13.5">
      <c r="A403" s="184" t="s">
        <v>13</v>
      </c>
      <c r="B403" s="6">
        <v>2015</v>
      </c>
      <c r="C403" s="76">
        <v>5</v>
      </c>
      <c r="D403" s="126">
        <v>2020</v>
      </c>
      <c r="E403" s="107">
        <v>30</v>
      </c>
      <c r="F403" s="107">
        <v>200</v>
      </c>
      <c r="G403" s="107">
        <v>0</v>
      </c>
      <c r="H403" s="107">
        <v>0</v>
      </c>
      <c r="I403" s="108">
        <v>0</v>
      </c>
      <c r="J403" s="69">
        <v>0</v>
      </c>
      <c r="K403" s="38">
        <f t="shared" si="6"/>
        <v>2250</v>
      </c>
      <c r="L403" s="126">
        <v>0</v>
      </c>
      <c r="M403" s="108">
        <v>9</v>
      </c>
      <c r="N403" s="186">
        <v>280</v>
      </c>
      <c r="O403" s="69">
        <v>609.48</v>
      </c>
      <c r="P403" s="19">
        <v>0</v>
      </c>
      <c r="Q403" s="19">
        <v>0</v>
      </c>
      <c r="R403" s="19">
        <v>0</v>
      </c>
      <c r="S403" s="19">
        <v>0</v>
      </c>
      <c r="T403" s="186">
        <v>1160.92</v>
      </c>
      <c r="U403" s="186">
        <v>0</v>
      </c>
      <c r="V403" s="186">
        <v>0</v>
      </c>
      <c r="W403" s="86">
        <f t="shared" si="8"/>
        <v>2059.4</v>
      </c>
      <c r="X403" s="186">
        <v>140</v>
      </c>
      <c r="Y403" s="186">
        <v>0</v>
      </c>
      <c r="Z403" s="186">
        <v>0</v>
      </c>
      <c r="AA403" s="126">
        <v>0</v>
      </c>
      <c r="AB403" s="107">
        <v>0</v>
      </c>
      <c r="AC403" s="107">
        <v>0</v>
      </c>
      <c r="AD403" s="107">
        <v>105.71</v>
      </c>
      <c r="AE403" s="107">
        <v>0</v>
      </c>
      <c r="AF403" s="107">
        <v>0</v>
      </c>
      <c r="AG403" s="108">
        <v>0</v>
      </c>
      <c r="AH403" s="69">
        <v>0</v>
      </c>
      <c r="AI403" s="16">
        <v>0</v>
      </c>
      <c r="AJ403" s="93">
        <f t="shared" si="7"/>
        <v>245.70999999999998</v>
      </c>
      <c r="AK403" s="179">
        <v>4203.69</v>
      </c>
      <c r="AL403" s="69">
        <v>21.11</v>
      </c>
      <c r="AM403" s="93">
        <v>4042.58</v>
      </c>
      <c r="AN403" s="69"/>
      <c r="AO403" s="69"/>
      <c r="AP403" s="69"/>
      <c r="AQ403" s="69"/>
      <c r="AR403" s="69"/>
      <c r="AS403" s="69"/>
      <c r="AT403" s="69"/>
      <c r="AU403" s="69"/>
      <c r="AV403" s="69"/>
      <c r="AW403" s="69"/>
      <c r="AX403" s="69"/>
      <c r="AY403" s="69"/>
      <c r="AZ403" s="69"/>
      <c r="BA403" s="69"/>
      <c r="BB403" s="69"/>
      <c r="BC403" s="69"/>
      <c r="BD403" s="69"/>
      <c r="BE403" s="69"/>
      <c r="BF403" s="69"/>
      <c r="BG403" s="69"/>
      <c r="BH403" s="69"/>
      <c r="BI403" s="69"/>
      <c r="BJ403" s="69"/>
      <c r="BK403" s="69"/>
      <c r="BL403" s="69"/>
      <c r="BM403" s="69"/>
      <c r="BN403" s="69"/>
      <c r="BO403" s="69"/>
      <c r="BP403" s="69"/>
      <c r="BQ403" s="69"/>
      <c r="BR403" s="69"/>
      <c r="BS403" s="69"/>
      <c r="BT403" s="69"/>
      <c r="BU403" s="69"/>
      <c r="BV403" s="69"/>
      <c r="BW403" s="69"/>
      <c r="BX403" s="69"/>
      <c r="BY403" s="69"/>
      <c r="BZ403" s="69"/>
      <c r="CA403" s="69"/>
      <c r="CB403" s="69"/>
      <c r="CC403" s="69"/>
      <c r="CD403" s="69"/>
      <c r="CE403" s="69"/>
      <c r="CF403" s="69"/>
      <c r="CG403" s="69"/>
      <c r="CH403" s="69"/>
      <c r="CI403" s="69"/>
      <c r="CJ403" s="69"/>
      <c r="CK403" s="69"/>
      <c r="CL403" s="69"/>
      <c r="CM403" s="69"/>
      <c r="CN403" s="69"/>
      <c r="CO403" s="69"/>
      <c r="CP403" s="69"/>
      <c r="CQ403" s="69"/>
      <c r="CR403" s="69"/>
      <c r="CS403" s="69"/>
      <c r="CT403" s="69"/>
      <c r="CU403" s="70"/>
      <c r="CV403" s="70"/>
      <c r="CW403" s="70"/>
      <c r="CX403" s="70"/>
      <c r="CY403" s="70"/>
      <c r="CZ403" s="70"/>
      <c r="DA403" s="70"/>
      <c r="DB403" s="70"/>
      <c r="DC403" s="70"/>
      <c r="DD403" s="70"/>
      <c r="DE403" s="70"/>
      <c r="DF403" s="70"/>
      <c r="DG403" s="70"/>
      <c r="DH403" s="70"/>
      <c r="DI403" s="70"/>
      <c r="DJ403" s="70"/>
      <c r="DK403" s="70"/>
      <c r="DL403" s="70"/>
      <c r="DM403" s="70"/>
      <c r="DN403" s="70"/>
      <c r="DO403" s="70"/>
      <c r="DP403" s="70"/>
      <c r="DQ403" s="70"/>
      <c r="DR403" s="70"/>
      <c r="DS403" s="70"/>
      <c r="DT403" s="70"/>
      <c r="DU403" s="70"/>
      <c r="DV403" s="70"/>
      <c r="DW403" s="70"/>
      <c r="DX403" s="70"/>
      <c r="DY403" s="70"/>
      <c r="DZ403" s="70"/>
      <c r="EA403" s="70"/>
      <c r="EB403" s="70"/>
      <c r="EC403" s="70"/>
      <c r="ED403" s="70"/>
      <c r="EE403" s="70"/>
      <c r="EF403" s="70"/>
      <c r="EG403" s="70"/>
      <c r="EH403" s="70"/>
      <c r="EI403" s="70"/>
      <c r="EJ403" s="70"/>
      <c r="EK403" s="70"/>
      <c r="EL403" s="70"/>
      <c r="EM403" s="70"/>
      <c r="EN403" s="70"/>
      <c r="EO403" s="70"/>
      <c r="EP403" s="70"/>
      <c r="EQ403" s="70"/>
      <c r="ER403" s="70"/>
      <c r="ES403" s="70"/>
      <c r="ET403" s="70"/>
      <c r="EU403" s="70"/>
      <c r="EV403" s="70"/>
      <c r="EW403" s="70"/>
      <c r="EX403" s="70"/>
      <c r="EY403" s="70"/>
      <c r="EZ403" s="70"/>
      <c r="FA403" s="70"/>
      <c r="FB403" s="70"/>
      <c r="FC403" s="70"/>
      <c r="FD403" s="70"/>
      <c r="FE403" s="70"/>
      <c r="FF403" s="70"/>
      <c r="FG403" s="70"/>
      <c r="FH403" s="70"/>
      <c r="FI403" s="70"/>
      <c r="FJ403" s="70"/>
      <c r="FK403" s="70"/>
      <c r="FL403" s="70"/>
      <c r="FM403" s="70"/>
      <c r="FN403" s="70"/>
      <c r="FO403" s="70"/>
      <c r="FP403" s="70"/>
      <c r="FQ403" s="70"/>
      <c r="FR403" s="71"/>
    </row>
    <row r="404" spans="1:174" s="16" customFormat="1" ht="13.5">
      <c r="A404" s="69" t="s">
        <v>13</v>
      </c>
      <c r="B404" s="6">
        <v>2015</v>
      </c>
      <c r="C404" s="76">
        <v>10</v>
      </c>
      <c r="D404" s="126">
        <v>2020</v>
      </c>
      <c r="E404" s="107">
        <v>201</v>
      </c>
      <c r="F404" s="107">
        <v>0</v>
      </c>
      <c r="G404" s="107">
        <v>0</v>
      </c>
      <c r="H404" s="107">
        <v>0</v>
      </c>
      <c r="I404" s="108">
        <v>0</v>
      </c>
      <c r="J404" s="69">
        <v>0</v>
      </c>
      <c r="K404" s="38">
        <f t="shared" si="6"/>
        <v>2221</v>
      </c>
      <c r="L404" s="126">
        <v>200</v>
      </c>
      <c r="M404" s="108">
        <v>198</v>
      </c>
      <c r="N404" s="186">
        <v>280</v>
      </c>
      <c r="O404" s="69">
        <v>609.48</v>
      </c>
      <c r="P404" s="186">
        <v>696.55</v>
      </c>
      <c r="Q404" s="186">
        <v>0</v>
      </c>
      <c r="R404" s="186">
        <v>0</v>
      </c>
      <c r="S404" s="186">
        <v>0</v>
      </c>
      <c r="T404" s="186">
        <v>696.55</v>
      </c>
      <c r="U404" s="186">
        <v>0</v>
      </c>
      <c r="V404" s="186">
        <v>0</v>
      </c>
      <c r="W404" s="23">
        <f t="shared" si="8"/>
        <v>2680.58</v>
      </c>
      <c r="X404" s="186">
        <v>319.1</v>
      </c>
      <c r="Y404" s="186">
        <v>15.6</v>
      </c>
      <c r="Z404" s="186">
        <v>160</v>
      </c>
      <c r="AA404" s="126">
        <v>0</v>
      </c>
      <c r="AB404" s="107">
        <v>0</v>
      </c>
      <c r="AC404" s="107">
        <v>0</v>
      </c>
      <c r="AD404" s="107">
        <v>0</v>
      </c>
      <c r="AE404" s="107">
        <v>200</v>
      </c>
      <c r="AF404" s="107">
        <v>9.06</v>
      </c>
      <c r="AG404" s="108">
        <v>25</v>
      </c>
      <c r="AH404" s="69">
        <v>0</v>
      </c>
      <c r="AI404" s="16">
        <v>0</v>
      </c>
      <c r="AJ404" s="93">
        <f t="shared" si="7"/>
        <v>728.76</v>
      </c>
      <c r="AK404" s="179">
        <v>4892.52</v>
      </c>
      <c r="AL404" s="69">
        <v>41.78</v>
      </c>
      <c r="AM404" s="93">
        <v>4131.04</v>
      </c>
      <c r="AN404" s="69"/>
      <c r="AO404" s="69"/>
      <c r="AP404" s="69"/>
      <c r="AQ404" s="69"/>
      <c r="AR404" s="69"/>
      <c r="AS404" s="69"/>
      <c r="AT404" s="69"/>
      <c r="AU404" s="69"/>
      <c r="AV404" s="69"/>
      <c r="AW404" s="69"/>
      <c r="AX404" s="69"/>
      <c r="AY404" s="69"/>
      <c r="AZ404" s="69"/>
      <c r="BA404" s="69"/>
      <c r="BB404" s="69"/>
      <c r="BC404" s="69"/>
      <c r="BD404" s="69"/>
      <c r="BE404" s="69"/>
      <c r="BF404" s="69"/>
      <c r="BG404" s="69"/>
      <c r="BH404" s="69"/>
      <c r="BI404" s="69"/>
      <c r="BJ404" s="69"/>
      <c r="BK404" s="69"/>
      <c r="BL404" s="69"/>
      <c r="BM404" s="69"/>
      <c r="BN404" s="69"/>
      <c r="BO404" s="69"/>
      <c r="BP404" s="69"/>
      <c r="BQ404" s="69"/>
      <c r="BR404" s="69"/>
      <c r="BS404" s="69"/>
      <c r="BT404" s="69"/>
      <c r="BU404" s="69"/>
      <c r="BV404" s="69"/>
      <c r="BW404" s="69"/>
      <c r="BX404" s="69"/>
      <c r="BY404" s="69"/>
      <c r="BZ404" s="69"/>
      <c r="CA404" s="69"/>
      <c r="CB404" s="69"/>
      <c r="CC404" s="69"/>
      <c r="CD404" s="69"/>
      <c r="CE404" s="69"/>
      <c r="CF404" s="69"/>
      <c r="CG404" s="69"/>
      <c r="CH404" s="69"/>
      <c r="CI404" s="69"/>
      <c r="CJ404" s="69"/>
      <c r="CK404" s="69"/>
      <c r="CL404" s="69"/>
      <c r="CM404" s="69"/>
      <c r="CN404" s="69"/>
      <c r="CO404" s="69"/>
      <c r="CP404" s="69"/>
      <c r="CQ404" s="69"/>
      <c r="CR404" s="69"/>
      <c r="CS404" s="69"/>
      <c r="CT404" s="69"/>
      <c r="CU404" s="70"/>
      <c r="CV404" s="70"/>
      <c r="CW404" s="70"/>
      <c r="CX404" s="70"/>
      <c r="CY404" s="70"/>
      <c r="CZ404" s="70"/>
      <c r="DA404" s="70"/>
      <c r="DB404" s="70"/>
      <c r="DC404" s="70"/>
      <c r="DD404" s="70"/>
      <c r="DE404" s="70"/>
      <c r="DF404" s="70"/>
      <c r="DG404" s="70"/>
      <c r="DH404" s="70"/>
      <c r="DI404" s="70"/>
      <c r="DJ404" s="70"/>
      <c r="DK404" s="70"/>
      <c r="DL404" s="70"/>
      <c r="DM404" s="70"/>
      <c r="DN404" s="70"/>
      <c r="DO404" s="70"/>
      <c r="DP404" s="70"/>
      <c r="DQ404" s="70"/>
      <c r="DR404" s="70"/>
      <c r="DS404" s="70"/>
      <c r="DT404" s="70"/>
      <c r="DU404" s="70"/>
      <c r="DV404" s="70"/>
      <c r="DW404" s="70"/>
      <c r="DX404" s="70"/>
      <c r="DY404" s="70"/>
      <c r="DZ404" s="70"/>
      <c r="EA404" s="70"/>
      <c r="EB404" s="70"/>
      <c r="EC404" s="70"/>
      <c r="ED404" s="70"/>
      <c r="EE404" s="70"/>
      <c r="EF404" s="70"/>
      <c r="EG404" s="70"/>
      <c r="EH404" s="70"/>
      <c r="EI404" s="70"/>
      <c r="EJ404" s="70"/>
      <c r="EK404" s="70"/>
      <c r="EL404" s="70"/>
      <c r="EM404" s="70"/>
      <c r="EN404" s="70"/>
      <c r="EO404" s="70"/>
      <c r="EP404" s="70"/>
      <c r="EQ404" s="70"/>
      <c r="ER404" s="70"/>
      <c r="ES404" s="70"/>
      <c r="ET404" s="70"/>
      <c r="EU404" s="70"/>
      <c r="EV404" s="70"/>
      <c r="EW404" s="70"/>
      <c r="EX404" s="70"/>
      <c r="EY404" s="70"/>
      <c r="EZ404" s="70"/>
      <c r="FA404" s="70"/>
      <c r="FB404" s="70"/>
      <c r="FC404" s="70"/>
      <c r="FD404" s="70"/>
      <c r="FE404" s="70"/>
      <c r="FF404" s="70"/>
      <c r="FG404" s="70"/>
      <c r="FH404" s="70"/>
      <c r="FI404" s="70"/>
      <c r="FJ404" s="70"/>
      <c r="FK404" s="70"/>
      <c r="FL404" s="70"/>
      <c r="FM404" s="70"/>
      <c r="FN404" s="70"/>
      <c r="FO404" s="70"/>
      <c r="FP404" s="70"/>
      <c r="FQ404" s="70"/>
      <c r="FR404" s="71"/>
    </row>
    <row r="405" spans="1:174" s="16" customFormat="1" ht="13.5">
      <c r="A405" s="69" t="s">
        <v>13</v>
      </c>
      <c r="B405" s="6">
        <v>2015</v>
      </c>
      <c r="C405" s="76">
        <v>10</v>
      </c>
      <c r="D405" s="126">
        <v>2020</v>
      </c>
      <c r="E405" s="107">
        <v>130</v>
      </c>
      <c r="F405" s="107">
        <v>0</v>
      </c>
      <c r="G405" s="32">
        <v>0</v>
      </c>
      <c r="H405" s="32">
        <v>0</v>
      </c>
      <c r="I405" s="50">
        <v>0</v>
      </c>
      <c r="J405" s="6">
        <v>0</v>
      </c>
      <c r="K405" s="38">
        <f t="shared" si="6"/>
        <v>2150</v>
      </c>
      <c r="L405" s="126">
        <v>0</v>
      </c>
      <c r="M405" s="108">
        <v>0</v>
      </c>
      <c r="N405" s="186">
        <v>280</v>
      </c>
      <c r="O405" s="69">
        <v>565.95</v>
      </c>
      <c r="P405" s="186">
        <v>696.55</v>
      </c>
      <c r="Q405" s="186">
        <v>0</v>
      </c>
      <c r="R405" s="186">
        <v>0</v>
      </c>
      <c r="S405" s="186">
        <v>0</v>
      </c>
      <c r="T405" s="186">
        <v>1079.66</v>
      </c>
      <c r="U405" s="186">
        <v>0</v>
      </c>
      <c r="V405" s="186">
        <v>0</v>
      </c>
      <c r="W405" s="23">
        <f t="shared" si="8"/>
        <v>2622.16</v>
      </c>
      <c r="X405" s="186">
        <v>516</v>
      </c>
      <c r="Y405" s="186">
        <v>0</v>
      </c>
      <c r="Z405" s="186">
        <v>160</v>
      </c>
      <c r="AA405" s="126">
        <v>0</v>
      </c>
      <c r="AB405" s="107">
        <v>0</v>
      </c>
      <c r="AC405" s="107">
        <v>0</v>
      </c>
      <c r="AD405" s="107">
        <v>0</v>
      </c>
      <c r="AE405" s="107">
        <v>0</v>
      </c>
      <c r="AF405" s="107">
        <v>0</v>
      </c>
      <c r="AG405" s="108">
        <v>0</v>
      </c>
      <c r="AH405" s="69">
        <v>0</v>
      </c>
      <c r="AI405" s="16">
        <v>0</v>
      </c>
      <c r="AJ405" s="93">
        <f t="shared" si="7"/>
        <v>676</v>
      </c>
      <c r="AK405" s="179">
        <v>4772.16</v>
      </c>
      <c r="AL405" s="69">
        <v>38.16</v>
      </c>
      <c r="AM405" s="93">
        <v>4058</v>
      </c>
      <c r="AN405" s="69"/>
      <c r="AO405" s="69"/>
      <c r="AP405" s="69"/>
      <c r="AQ405" s="69"/>
      <c r="AR405" s="69"/>
      <c r="AS405" s="69"/>
      <c r="AT405" s="69"/>
      <c r="AU405" s="69"/>
      <c r="AV405" s="69"/>
      <c r="AW405" s="69"/>
      <c r="AX405" s="69"/>
      <c r="AY405" s="69"/>
      <c r="AZ405" s="69"/>
      <c r="BA405" s="69"/>
      <c r="BB405" s="69"/>
      <c r="BC405" s="69"/>
      <c r="BD405" s="69"/>
      <c r="BE405" s="69"/>
      <c r="BF405" s="69"/>
      <c r="BG405" s="69"/>
      <c r="BH405" s="69"/>
      <c r="BI405" s="69"/>
      <c r="BJ405" s="69"/>
      <c r="BK405" s="69"/>
      <c r="BL405" s="69"/>
      <c r="BM405" s="69"/>
      <c r="BN405" s="69"/>
      <c r="BO405" s="69"/>
      <c r="BP405" s="69"/>
      <c r="BQ405" s="69"/>
      <c r="BR405" s="69"/>
      <c r="BS405" s="69"/>
      <c r="BT405" s="69"/>
      <c r="BU405" s="69"/>
      <c r="BV405" s="69"/>
      <c r="BW405" s="69"/>
      <c r="BX405" s="69"/>
      <c r="BY405" s="69"/>
      <c r="BZ405" s="69"/>
      <c r="CA405" s="69"/>
      <c r="CB405" s="69"/>
      <c r="CC405" s="69"/>
      <c r="CD405" s="69"/>
      <c r="CE405" s="69"/>
      <c r="CF405" s="69"/>
      <c r="CG405" s="69"/>
      <c r="CH405" s="69"/>
      <c r="CI405" s="69"/>
      <c r="CJ405" s="69"/>
      <c r="CK405" s="69"/>
      <c r="CL405" s="69"/>
      <c r="CM405" s="69"/>
      <c r="CN405" s="69"/>
      <c r="CO405" s="69"/>
      <c r="CP405" s="69"/>
      <c r="CQ405" s="69"/>
      <c r="CR405" s="69"/>
      <c r="CS405" s="69"/>
      <c r="CT405" s="69"/>
      <c r="CU405" s="70"/>
      <c r="CV405" s="70"/>
      <c r="CW405" s="70"/>
      <c r="CX405" s="70"/>
      <c r="CY405" s="70"/>
      <c r="CZ405" s="70"/>
      <c r="DA405" s="70"/>
      <c r="DB405" s="70"/>
      <c r="DC405" s="70"/>
      <c r="DD405" s="70"/>
      <c r="DE405" s="70"/>
      <c r="DF405" s="70"/>
      <c r="DG405" s="70"/>
      <c r="DH405" s="70"/>
      <c r="DI405" s="70"/>
      <c r="DJ405" s="70"/>
      <c r="DK405" s="70"/>
      <c r="DL405" s="70"/>
      <c r="DM405" s="70"/>
      <c r="DN405" s="70"/>
      <c r="DO405" s="70"/>
      <c r="DP405" s="70"/>
      <c r="DQ405" s="70"/>
      <c r="DR405" s="70"/>
      <c r="DS405" s="70"/>
      <c r="DT405" s="70"/>
      <c r="DU405" s="70"/>
      <c r="DV405" s="70"/>
      <c r="DW405" s="70"/>
      <c r="DX405" s="70"/>
      <c r="DY405" s="70"/>
      <c r="DZ405" s="70"/>
      <c r="EA405" s="70"/>
      <c r="EB405" s="70"/>
      <c r="EC405" s="70"/>
      <c r="ED405" s="70"/>
      <c r="EE405" s="70"/>
      <c r="EF405" s="70"/>
      <c r="EG405" s="70"/>
      <c r="EH405" s="70"/>
      <c r="EI405" s="70"/>
      <c r="EJ405" s="70"/>
      <c r="EK405" s="70"/>
      <c r="EL405" s="70"/>
      <c r="EM405" s="70"/>
      <c r="EN405" s="70"/>
      <c r="EO405" s="70"/>
      <c r="EP405" s="70"/>
      <c r="EQ405" s="70"/>
      <c r="ER405" s="70"/>
      <c r="ES405" s="70"/>
      <c r="ET405" s="70"/>
      <c r="EU405" s="70"/>
      <c r="EV405" s="70"/>
      <c r="EW405" s="70"/>
      <c r="EX405" s="70"/>
      <c r="EY405" s="70"/>
      <c r="EZ405" s="70"/>
      <c r="FA405" s="70"/>
      <c r="FB405" s="70"/>
      <c r="FC405" s="70"/>
      <c r="FD405" s="70"/>
      <c r="FE405" s="70"/>
      <c r="FF405" s="70"/>
      <c r="FG405" s="70"/>
      <c r="FH405" s="70"/>
      <c r="FI405" s="70"/>
      <c r="FJ405" s="70"/>
      <c r="FK405" s="70"/>
      <c r="FL405" s="70"/>
      <c r="FM405" s="70"/>
      <c r="FN405" s="70"/>
      <c r="FO405" s="70"/>
      <c r="FP405" s="70"/>
      <c r="FQ405" s="70"/>
      <c r="FR405" s="71"/>
    </row>
    <row r="406" spans="1:174" s="16" customFormat="1" ht="13.5">
      <c r="A406" s="69" t="s">
        <v>17</v>
      </c>
      <c r="B406" s="6">
        <v>2015</v>
      </c>
      <c r="C406" s="40">
        <v>10</v>
      </c>
      <c r="D406" s="126">
        <v>2020</v>
      </c>
      <c r="E406" s="107">
        <v>400</v>
      </c>
      <c r="F406" s="107">
        <v>160</v>
      </c>
      <c r="G406" s="107">
        <v>0</v>
      </c>
      <c r="H406" s="107">
        <v>0</v>
      </c>
      <c r="I406" s="108">
        <v>0</v>
      </c>
      <c r="J406" s="69">
        <v>0</v>
      </c>
      <c r="K406" s="38">
        <f t="shared" si="6"/>
        <v>2580</v>
      </c>
      <c r="L406" s="126">
        <v>300</v>
      </c>
      <c r="M406" s="108">
        <v>198</v>
      </c>
      <c r="N406" s="186">
        <v>280</v>
      </c>
      <c r="O406" s="69">
        <v>609.48</v>
      </c>
      <c r="P406" s="186">
        <v>365.69</v>
      </c>
      <c r="Q406" s="186">
        <v>0</v>
      </c>
      <c r="R406" s="186">
        <v>0</v>
      </c>
      <c r="S406" s="186">
        <v>0</v>
      </c>
      <c r="T406" s="186">
        <v>1114.48</v>
      </c>
      <c r="U406" s="186">
        <v>0</v>
      </c>
      <c r="V406" s="186">
        <v>0</v>
      </c>
      <c r="W406" s="23">
        <f t="shared" si="8"/>
        <v>2867.65</v>
      </c>
      <c r="X406" s="186">
        <v>310</v>
      </c>
      <c r="Y406" s="186">
        <v>30</v>
      </c>
      <c r="Z406" s="186">
        <v>0</v>
      </c>
      <c r="AA406" s="126">
        <v>0</v>
      </c>
      <c r="AB406" s="107">
        <v>0</v>
      </c>
      <c r="AC406" s="107">
        <v>0</v>
      </c>
      <c r="AD406" s="107">
        <v>0</v>
      </c>
      <c r="AE406" s="107">
        <v>300</v>
      </c>
      <c r="AF406" s="107">
        <v>0</v>
      </c>
      <c r="AG406" s="108">
        <v>0</v>
      </c>
      <c r="AH406" s="69">
        <v>0</v>
      </c>
      <c r="AI406" s="16">
        <v>0</v>
      </c>
      <c r="AJ406" s="38">
        <f t="shared" si="7"/>
        <v>640</v>
      </c>
      <c r="AK406" s="23">
        <v>5447.65</v>
      </c>
      <c r="AL406" s="69">
        <v>89.77</v>
      </c>
      <c r="AM406" s="38">
        <v>4717.88</v>
      </c>
      <c r="AN406" s="69"/>
      <c r="AO406" s="69"/>
      <c r="AP406" s="69"/>
      <c r="AQ406" s="69"/>
      <c r="AR406" s="69"/>
      <c r="AS406" s="69"/>
      <c r="AT406" s="69"/>
      <c r="AU406" s="69"/>
      <c r="AV406" s="69"/>
      <c r="AW406" s="69"/>
      <c r="AX406" s="69"/>
      <c r="AY406" s="69"/>
      <c r="AZ406" s="69"/>
      <c r="BA406" s="69"/>
      <c r="BB406" s="69"/>
      <c r="BC406" s="69"/>
      <c r="BD406" s="69"/>
      <c r="BE406" s="69"/>
      <c r="BF406" s="69"/>
      <c r="BG406" s="69"/>
      <c r="BH406" s="69"/>
      <c r="BI406" s="69"/>
      <c r="BJ406" s="69"/>
      <c r="BK406" s="69"/>
      <c r="BL406" s="69"/>
      <c r="BM406" s="69"/>
      <c r="BN406" s="69"/>
      <c r="BO406" s="69"/>
      <c r="BP406" s="69"/>
      <c r="BQ406" s="69"/>
      <c r="BR406" s="69"/>
      <c r="BS406" s="69"/>
      <c r="BT406" s="69"/>
      <c r="BU406" s="69"/>
      <c r="BV406" s="69"/>
      <c r="BW406" s="69"/>
      <c r="BX406" s="69"/>
      <c r="BY406" s="69"/>
      <c r="BZ406" s="69"/>
      <c r="CA406" s="69"/>
      <c r="CB406" s="69"/>
      <c r="CC406" s="69"/>
      <c r="CD406" s="69"/>
      <c r="CE406" s="69"/>
      <c r="CF406" s="69"/>
      <c r="CG406" s="69"/>
      <c r="CH406" s="69"/>
      <c r="CI406" s="69"/>
      <c r="CJ406" s="69"/>
      <c r="CK406" s="69"/>
      <c r="CL406" s="69"/>
      <c r="CM406" s="69"/>
      <c r="CN406" s="69"/>
      <c r="CO406" s="69"/>
      <c r="CP406" s="69"/>
      <c r="CQ406" s="69"/>
      <c r="CR406" s="69"/>
      <c r="CS406" s="69"/>
      <c r="CT406" s="69"/>
      <c r="CU406" s="70"/>
      <c r="CV406" s="70"/>
      <c r="CW406" s="70"/>
      <c r="CX406" s="70"/>
      <c r="CY406" s="70"/>
      <c r="CZ406" s="70"/>
      <c r="DA406" s="70"/>
      <c r="DB406" s="70"/>
      <c r="DC406" s="70"/>
      <c r="DD406" s="70"/>
      <c r="DE406" s="70"/>
      <c r="DF406" s="70"/>
      <c r="DG406" s="70"/>
      <c r="DH406" s="70"/>
      <c r="DI406" s="70"/>
      <c r="DJ406" s="70"/>
      <c r="DK406" s="70"/>
      <c r="DL406" s="70"/>
      <c r="DM406" s="70"/>
      <c r="DN406" s="70"/>
      <c r="DO406" s="70"/>
      <c r="DP406" s="70"/>
      <c r="DQ406" s="70"/>
      <c r="DR406" s="70"/>
      <c r="DS406" s="70"/>
      <c r="DT406" s="70"/>
      <c r="DU406" s="70"/>
      <c r="DV406" s="70"/>
      <c r="DW406" s="70"/>
      <c r="DX406" s="70"/>
      <c r="DY406" s="70"/>
      <c r="DZ406" s="70"/>
      <c r="EA406" s="70"/>
      <c r="EB406" s="70"/>
      <c r="EC406" s="70"/>
      <c r="ED406" s="70"/>
      <c r="EE406" s="70"/>
      <c r="EF406" s="70"/>
      <c r="EG406" s="70"/>
      <c r="EH406" s="70"/>
      <c r="EI406" s="70"/>
      <c r="EJ406" s="70"/>
      <c r="EK406" s="70"/>
      <c r="EL406" s="70"/>
      <c r="EM406" s="70"/>
      <c r="EN406" s="70"/>
      <c r="EO406" s="70"/>
      <c r="EP406" s="70"/>
      <c r="EQ406" s="70"/>
      <c r="ER406" s="70"/>
      <c r="ES406" s="70"/>
      <c r="ET406" s="70"/>
      <c r="EU406" s="70"/>
      <c r="EV406" s="70"/>
      <c r="EW406" s="70"/>
      <c r="EX406" s="70"/>
      <c r="EY406" s="70"/>
      <c r="EZ406" s="70"/>
      <c r="FA406" s="70"/>
      <c r="FB406" s="70"/>
      <c r="FC406" s="70"/>
      <c r="FD406" s="70"/>
      <c r="FE406" s="70"/>
      <c r="FF406" s="70"/>
      <c r="FG406" s="70"/>
      <c r="FH406" s="70"/>
      <c r="FI406" s="70"/>
      <c r="FJ406" s="70"/>
      <c r="FK406" s="70"/>
      <c r="FL406" s="70"/>
      <c r="FM406" s="70"/>
      <c r="FN406" s="70"/>
      <c r="FO406" s="70"/>
      <c r="FP406" s="70"/>
      <c r="FQ406" s="70"/>
      <c r="FR406" s="71"/>
    </row>
    <row r="407" spans="1:174" s="16" customFormat="1" ht="13.5">
      <c r="A407" s="69" t="s">
        <v>13</v>
      </c>
      <c r="B407" s="6">
        <v>2015</v>
      </c>
      <c r="C407" s="40">
        <v>10</v>
      </c>
      <c r="D407" s="126">
        <v>2020</v>
      </c>
      <c r="E407" s="107">
        <v>380</v>
      </c>
      <c r="F407" s="107">
        <v>50</v>
      </c>
      <c r="G407" s="107">
        <v>0</v>
      </c>
      <c r="H407" s="107">
        <v>0</v>
      </c>
      <c r="I407" s="108">
        <v>0</v>
      </c>
      <c r="J407" s="69">
        <v>0</v>
      </c>
      <c r="K407" s="38">
        <f t="shared" si="6"/>
        <v>2450</v>
      </c>
      <c r="L407" s="126">
        <v>300</v>
      </c>
      <c r="M407" s="108">
        <v>144</v>
      </c>
      <c r="N407" s="186">
        <v>280</v>
      </c>
      <c r="O407" s="69">
        <v>609.48</v>
      </c>
      <c r="P407" s="186">
        <v>365.69</v>
      </c>
      <c r="Q407" s="186">
        <v>0</v>
      </c>
      <c r="R407" s="186">
        <v>0</v>
      </c>
      <c r="S407" s="186">
        <v>0</v>
      </c>
      <c r="T407" s="186">
        <v>789.43</v>
      </c>
      <c r="U407" s="186">
        <v>0</v>
      </c>
      <c r="V407" s="186">
        <v>0</v>
      </c>
      <c r="W407" s="23">
        <f t="shared" si="8"/>
        <v>2488.6</v>
      </c>
      <c r="X407" s="186">
        <v>370.4</v>
      </c>
      <c r="Y407" s="186">
        <v>0</v>
      </c>
      <c r="Z407" s="186">
        <v>160</v>
      </c>
      <c r="AA407" s="126">
        <v>0</v>
      </c>
      <c r="AB407" s="107">
        <v>0</v>
      </c>
      <c r="AC407" s="107">
        <v>0</v>
      </c>
      <c r="AD407" s="107">
        <v>0</v>
      </c>
      <c r="AE407" s="107">
        <v>300</v>
      </c>
      <c r="AF407" s="107">
        <v>0</v>
      </c>
      <c r="AG407" s="108">
        <v>0</v>
      </c>
      <c r="AH407" s="69">
        <v>0</v>
      </c>
      <c r="AI407" s="16">
        <v>0</v>
      </c>
      <c r="AJ407" s="38">
        <f t="shared" si="7"/>
        <v>830.4</v>
      </c>
      <c r="AK407" s="23">
        <v>4938.6</v>
      </c>
      <c r="AL407" s="69">
        <v>43.16</v>
      </c>
      <c r="AM407" s="38">
        <v>4065.04</v>
      </c>
      <c r="AN407" s="69"/>
      <c r="AO407" s="69"/>
      <c r="AP407" s="69"/>
      <c r="AQ407" s="69"/>
      <c r="AR407" s="69"/>
      <c r="AS407" s="69"/>
      <c r="AT407" s="69"/>
      <c r="AU407" s="69"/>
      <c r="AV407" s="69"/>
      <c r="AW407" s="69"/>
      <c r="AX407" s="69"/>
      <c r="AY407" s="69"/>
      <c r="AZ407" s="69"/>
      <c r="BA407" s="69"/>
      <c r="BB407" s="69"/>
      <c r="BC407" s="69"/>
      <c r="BD407" s="69"/>
      <c r="BE407" s="69"/>
      <c r="BF407" s="69"/>
      <c r="BG407" s="69"/>
      <c r="BH407" s="69"/>
      <c r="BI407" s="69"/>
      <c r="BJ407" s="69"/>
      <c r="BK407" s="69"/>
      <c r="BL407" s="69"/>
      <c r="BM407" s="69"/>
      <c r="BN407" s="69"/>
      <c r="BO407" s="69"/>
      <c r="BP407" s="69"/>
      <c r="BQ407" s="69"/>
      <c r="BR407" s="69"/>
      <c r="BS407" s="69"/>
      <c r="BT407" s="69"/>
      <c r="BU407" s="69"/>
      <c r="BV407" s="69"/>
      <c r="BW407" s="69"/>
      <c r="BX407" s="69"/>
      <c r="BY407" s="69"/>
      <c r="BZ407" s="69"/>
      <c r="CA407" s="69"/>
      <c r="CB407" s="69"/>
      <c r="CC407" s="69"/>
      <c r="CD407" s="69"/>
      <c r="CE407" s="69"/>
      <c r="CF407" s="69"/>
      <c r="CG407" s="69"/>
      <c r="CH407" s="69"/>
      <c r="CI407" s="69"/>
      <c r="CJ407" s="69"/>
      <c r="CK407" s="69"/>
      <c r="CL407" s="69"/>
      <c r="CM407" s="69"/>
      <c r="CN407" s="69"/>
      <c r="CO407" s="69"/>
      <c r="CP407" s="69"/>
      <c r="CQ407" s="69"/>
      <c r="CR407" s="69"/>
      <c r="CS407" s="69"/>
      <c r="CT407" s="69"/>
      <c r="CU407" s="70"/>
      <c r="CV407" s="70"/>
      <c r="CW407" s="70"/>
      <c r="CX407" s="70"/>
      <c r="CY407" s="70"/>
      <c r="CZ407" s="70"/>
      <c r="DA407" s="70"/>
      <c r="DB407" s="70"/>
      <c r="DC407" s="70"/>
      <c r="DD407" s="70"/>
      <c r="DE407" s="70"/>
      <c r="DF407" s="70"/>
      <c r="DG407" s="70"/>
      <c r="DH407" s="70"/>
      <c r="DI407" s="70"/>
      <c r="DJ407" s="70"/>
      <c r="DK407" s="70"/>
      <c r="DL407" s="70"/>
      <c r="DM407" s="70"/>
      <c r="DN407" s="70"/>
      <c r="DO407" s="70"/>
      <c r="DP407" s="70"/>
      <c r="DQ407" s="70"/>
      <c r="DR407" s="70"/>
      <c r="DS407" s="70"/>
      <c r="DT407" s="70"/>
      <c r="DU407" s="70"/>
      <c r="DV407" s="70"/>
      <c r="DW407" s="70"/>
      <c r="DX407" s="70"/>
      <c r="DY407" s="70"/>
      <c r="DZ407" s="70"/>
      <c r="EA407" s="70"/>
      <c r="EB407" s="70"/>
      <c r="EC407" s="70"/>
      <c r="ED407" s="70"/>
      <c r="EE407" s="70"/>
      <c r="EF407" s="70"/>
      <c r="EG407" s="70"/>
      <c r="EH407" s="70"/>
      <c r="EI407" s="70"/>
      <c r="EJ407" s="70"/>
      <c r="EK407" s="70"/>
      <c r="EL407" s="70"/>
      <c r="EM407" s="70"/>
      <c r="EN407" s="70"/>
      <c r="EO407" s="70"/>
      <c r="EP407" s="70"/>
      <c r="EQ407" s="70"/>
      <c r="ER407" s="70"/>
      <c r="ES407" s="70"/>
      <c r="ET407" s="70"/>
      <c r="EU407" s="70"/>
      <c r="EV407" s="70"/>
      <c r="EW407" s="70"/>
      <c r="EX407" s="70"/>
      <c r="EY407" s="70"/>
      <c r="EZ407" s="70"/>
      <c r="FA407" s="70"/>
      <c r="FB407" s="70"/>
      <c r="FC407" s="70"/>
      <c r="FD407" s="70"/>
      <c r="FE407" s="70"/>
      <c r="FF407" s="70"/>
      <c r="FG407" s="70"/>
      <c r="FH407" s="70"/>
      <c r="FI407" s="70"/>
      <c r="FJ407" s="70"/>
      <c r="FK407" s="70"/>
      <c r="FL407" s="70"/>
      <c r="FM407" s="70"/>
      <c r="FN407" s="70"/>
      <c r="FO407" s="70"/>
      <c r="FP407" s="70"/>
      <c r="FQ407" s="70"/>
      <c r="FR407" s="71"/>
    </row>
    <row r="408" spans="1:174" s="16" customFormat="1" ht="13.5">
      <c r="A408" s="69" t="s">
        <v>13</v>
      </c>
      <c r="B408" s="6">
        <v>2015</v>
      </c>
      <c r="C408" s="40">
        <v>10</v>
      </c>
      <c r="D408" s="126">
        <v>2020</v>
      </c>
      <c r="E408" s="107">
        <v>490</v>
      </c>
      <c r="F408" s="107">
        <v>100</v>
      </c>
      <c r="G408" s="32">
        <v>0</v>
      </c>
      <c r="H408" s="32">
        <v>0</v>
      </c>
      <c r="I408" s="50">
        <v>0</v>
      </c>
      <c r="J408" s="6">
        <v>0</v>
      </c>
      <c r="K408" s="38">
        <f aca="true" t="shared" si="9" ref="K408:K439">SUM(D408:J408)</f>
        <v>2610</v>
      </c>
      <c r="L408" s="126">
        <v>300</v>
      </c>
      <c r="M408" s="108">
        <v>207</v>
      </c>
      <c r="N408" s="186">
        <v>280</v>
      </c>
      <c r="O408" s="69">
        <v>565.95</v>
      </c>
      <c r="P408" s="19">
        <v>731.38</v>
      </c>
      <c r="Q408" s="19">
        <v>0</v>
      </c>
      <c r="R408" s="19">
        <v>0</v>
      </c>
      <c r="S408" s="19">
        <v>0</v>
      </c>
      <c r="T408" s="186">
        <v>940.34</v>
      </c>
      <c r="U408" s="186">
        <v>0</v>
      </c>
      <c r="V408" s="186">
        <v>0</v>
      </c>
      <c r="W408" s="23">
        <f t="shared" si="8"/>
        <v>3024.67</v>
      </c>
      <c r="X408" s="186">
        <v>317</v>
      </c>
      <c r="Y408" s="186">
        <v>43.9</v>
      </c>
      <c r="Z408" s="186">
        <v>160</v>
      </c>
      <c r="AA408" s="126">
        <v>0</v>
      </c>
      <c r="AB408" s="107">
        <v>0</v>
      </c>
      <c r="AC408" s="107">
        <v>0</v>
      </c>
      <c r="AD408" s="107">
        <v>0</v>
      </c>
      <c r="AE408" s="107">
        <v>300</v>
      </c>
      <c r="AF408" s="107">
        <v>0</v>
      </c>
      <c r="AG408" s="108">
        <v>0</v>
      </c>
      <c r="AH408" s="69">
        <v>43</v>
      </c>
      <c r="AI408" s="16">
        <v>0</v>
      </c>
      <c r="AJ408" s="38">
        <f t="shared" si="7"/>
        <v>863.9</v>
      </c>
      <c r="AK408" s="23">
        <v>5634.67</v>
      </c>
      <c r="AL408" s="69">
        <v>108.47</v>
      </c>
      <c r="AM408" s="38">
        <v>4662.3</v>
      </c>
      <c r="AN408" s="69"/>
      <c r="AO408" s="69"/>
      <c r="AP408" s="69"/>
      <c r="AQ408" s="69"/>
      <c r="AR408" s="69"/>
      <c r="AS408" s="69"/>
      <c r="AT408" s="69"/>
      <c r="AU408" s="69"/>
      <c r="AV408" s="69"/>
      <c r="AW408" s="69"/>
      <c r="AX408" s="69"/>
      <c r="AY408" s="69"/>
      <c r="AZ408" s="69"/>
      <c r="BA408" s="69"/>
      <c r="BB408" s="69"/>
      <c r="BC408" s="69"/>
      <c r="BD408" s="69"/>
      <c r="BE408" s="69"/>
      <c r="BF408" s="69"/>
      <c r="BG408" s="69"/>
      <c r="BH408" s="69"/>
      <c r="BI408" s="69"/>
      <c r="BJ408" s="69"/>
      <c r="BK408" s="69"/>
      <c r="BL408" s="69"/>
      <c r="BM408" s="69"/>
      <c r="BN408" s="69"/>
      <c r="BO408" s="69"/>
      <c r="BP408" s="69"/>
      <c r="BQ408" s="69"/>
      <c r="BR408" s="69"/>
      <c r="BS408" s="69"/>
      <c r="BT408" s="69"/>
      <c r="BU408" s="69"/>
      <c r="BV408" s="69"/>
      <c r="BW408" s="69"/>
      <c r="BX408" s="69"/>
      <c r="BY408" s="69"/>
      <c r="BZ408" s="69"/>
      <c r="CA408" s="69"/>
      <c r="CB408" s="69"/>
      <c r="CC408" s="69"/>
      <c r="CD408" s="69"/>
      <c r="CE408" s="69"/>
      <c r="CF408" s="69"/>
      <c r="CG408" s="69"/>
      <c r="CH408" s="69"/>
      <c r="CI408" s="69"/>
      <c r="CJ408" s="69"/>
      <c r="CK408" s="69"/>
      <c r="CL408" s="69"/>
      <c r="CM408" s="69"/>
      <c r="CN408" s="69"/>
      <c r="CO408" s="69"/>
      <c r="CP408" s="69"/>
      <c r="CQ408" s="69"/>
      <c r="CR408" s="69"/>
      <c r="CS408" s="69"/>
      <c r="CT408" s="69"/>
      <c r="CU408" s="70"/>
      <c r="CV408" s="70"/>
      <c r="CW408" s="70"/>
      <c r="CX408" s="70"/>
      <c r="CY408" s="70"/>
      <c r="CZ408" s="70"/>
      <c r="DA408" s="70"/>
      <c r="DB408" s="70"/>
      <c r="DC408" s="70"/>
      <c r="DD408" s="70"/>
      <c r="DE408" s="70"/>
      <c r="DF408" s="70"/>
      <c r="DG408" s="70"/>
      <c r="DH408" s="70"/>
      <c r="DI408" s="70"/>
      <c r="DJ408" s="70"/>
      <c r="DK408" s="70"/>
      <c r="DL408" s="70"/>
      <c r="DM408" s="70"/>
      <c r="DN408" s="70"/>
      <c r="DO408" s="70"/>
      <c r="DP408" s="70"/>
      <c r="DQ408" s="70"/>
      <c r="DR408" s="70"/>
      <c r="DS408" s="70"/>
      <c r="DT408" s="70"/>
      <c r="DU408" s="70"/>
      <c r="DV408" s="70"/>
      <c r="DW408" s="70"/>
      <c r="DX408" s="70"/>
      <c r="DY408" s="70"/>
      <c r="DZ408" s="70"/>
      <c r="EA408" s="70"/>
      <c r="EB408" s="70"/>
      <c r="EC408" s="70"/>
      <c r="ED408" s="70"/>
      <c r="EE408" s="70"/>
      <c r="EF408" s="70"/>
      <c r="EG408" s="70"/>
      <c r="EH408" s="70"/>
      <c r="EI408" s="70"/>
      <c r="EJ408" s="70"/>
      <c r="EK408" s="70"/>
      <c r="EL408" s="70"/>
      <c r="EM408" s="70"/>
      <c r="EN408" s="70"/>
      <c r="EO408" s="70"/>
      <c r="EP408" s="70"/>
      <c r="EQ408" s="70"/>
      <c r="ER408" s="70"/>
      <c r="ES408" s="70"/>
      <c r="ET408" s="70"/>
      <c r="EU408" s="70"/>
      <c r="EV408" s="70"/>
      <c r="EW408" s="70"/>
      <c r="EX408" s="70"/>
      <c r="EY408" s="70"/>
      <c r="EZ408" s="70"/>
      <c r="FA408" s="70"/>
      <c r="FB408" s="70"/>
      <c r="FC408" s="70"/>
      <c r="FD408" s="70"/>
      <c r="FE408" s="70"/>
      <c r="FF408" s="70"/>
      <c r="FG408" s="70"/>
      <c r="FH408" s="70"/>
      <c r="FI408" s="70"/>
      <c r="FJ408" s="70"/>
      <c r="FK408" s="70"/>
      <c r="FL408" s="70"/>
      <c r="FM408" s="70"/>
      <c r="FN408" s="70"/>
      <c r="FO408" s="70"/>
      <c r="FP408" s="70"/>
      <c r="FQ408" s="70"/>
      <c r="FR408" s="71"/>
    </row>
    <row r="409" spans="1:174" s="16" customFormat="1" ht="13.5">
      <c r="A409" s="69" t="s">
        <v>15</v>
      </c>
      <c r="B409" s="6">
        <v>2015</v>
      </c>
      <c r="C409" s="40">
        <v>10</v>
      </c>
      <c r="D409" s="126">
        <v>2020</v>
      </c>
      <c r="E409" s="107">
        <v>360</v>
      </c>
      <c r="F409" s="107">
        <v>130</v>
      </c>
      <c r="G409" s="107">
        <v>0</v>
      </c>
      <c r="H409" s="107">
        <v>0</v>
      </c>
      <c r="I409" s="108">
        <v>0</v>
      </c>
      <c r="J409" s="69">
        <v>0</v>
      </c>
      <c r="K409" s="38">
        <f t="shared" si="9"/>
        <v>2510</v>
      </c>
      <c r="L409" s="126">
        <v>300</v>
      </c>
      <c r="M409" s="108">
        <v>189</v>
      </c>
      <c r="N409" s="186">
        <v>270.67</v>
      </c>
      <c r="O409" s="69">
        <v>565.95</v>
      </c>
      <c r="P409" s="186">
        <v>365.69</v>
      </c>
      <c r="Q409" s="186">
        <v>0</v>
      </c>
      <c r="R409" s="186">
        <v>0</v>
      </c>
      <c r="S409" s="186">
        <v>0</v>
      </c>
      <c r="T409" s="186">
        <v>1126.09</v>
      </c>
      <c r="U409" s="186">
        <v>0</v>
      </c>
      <c r="V409" s="186">
        <v>0</v>
      </c>
      <c r="W409" s="23">
        <f t="shared" si="8"/>
        <v>2817.4</v>
      </c>
      <c r="X409" s="186">
        <v>216.5</v>
      </c>
      <c r="Y409" s="186">
        <v>84.5</v>
      </c>
      <c r="Z409" s="186">
        <v>160</v>
      </c>
      <c r="AA409" s="126">
        <v>0</v>
      </c>
      <c r="AB409" s="107">
        <v>0</v>
      </c>
      <c r="AC409" s="107">
        <v>0</v>
      </c>
      <c r="AD409" s="107">
        <v>0</v>
      </c>
      <c r="AE409" s="107">
        <v>300</v>
      </c>
      <c r="AF409" s="107">
        <v>92.87</v>
      </c>
      <c r="AG409" s="108">
        <v>0</v>
      </c>
      <c r="AH409" s="69">
        <v>0</v>
      </c>
      <c r="AI409" s="16">
        <v>0</v>
      </c>
      <c r="AJ409" s="38">
        <f aca="true" t="shared" si="10" ref="AJ409:AJ440">SUM(X409:AI409)</f>
        <v>853.87</v>
      </c>
      <c r="AK409" s="23">
        <v>5234.33</v>
      </c>
      <c r="AL409" s="69">
        <v>68.45</v>
      </c>
      <c r="AM409" s="38">
        <v>4405.08</v>
      </c>
      <c r="AN409" s="69"/>
      <c r="AO409" s="69"/>
      <c r="AP409" s="69"/>
      <c r="AQ409" s="69"/>
      <c r="AR409" s="69"/>
      <c r="AS409" s="69"/>
      <c r="AT409" s="69"/>
      <c r="AU409" s="69"/>
      <c r="AV409" s="69"/>
      <c r="AW409" s="69"/>
      <c r="AX409" s="69"/>
      <c r="AY409" s="69"/>
      <c r="AZ409" s="69"/>
      <c r="BA409" s="69"/>
      <c r="BB409" s="69"/>
      <c r="BC409" s="69"/>
      <c r="BD409" s="69"/>
      <c r="BE409" s="69"/>
      <c r="BF409" s="69"/>
      <c r="BG409" s="69"/>
      <c r="BH409" s="69"/>
      <c r="BI409" s="69"/>
      <c r="BJ409" s="69"/>
      <c r="BK409" s="69"/>
      <c r="BL409" s="69"/>
      <c r="BM409" s="69"/>
      <c r="BN409" s="69"/>
      <c r="BO409" s="69"/>
      <c r="BP409" s="69"/>
      <c r="BQ409" s="69"/>
      <c r="BR409" s="69"/>
      <c r="BS409" s="69"/>
      <c r="BT409" s="69"/>
      <c r="BU409" s="69"/>
      <c r="BV409" s="69"/>
      <c r="BW409" s="69"/>
      <c r="BX409" s="69"/>
      <c r="BY409" s="69"/>
      <c r="BZ409" s="69"/>
      <c r="CA409" s="69"/>
      <c r="CB409" s="69"/>
      <c r="CC409" s="69"/>
      <c r="CD409" s="69"/>
      <c r="CE409" s="69"/>
      <c r="CF409" s="69"/>
      <c r="CG409" s="69"/>
      <c r="CH409" s="69"/>
      <c r="CI409" s="69"/>
      <c r="CJ409" s="69"/>
      <c r="CK409" s="69"/>
      <c r="CL409" s="69"/>
      <c r="CM409" s="69"/>
      <c r="CN409" s="69"/>
      <c r="CO409" s="69"/>
      <c r="CP409" s="69"/>
      <c r="CQ409" s="69"/>
      <c r="CR409" s="69"/>
      <c r="CS409" s="69"/>
      <c r="CT409" s="69"/>
      <c r="CU409" s="70"/>
      <c r="CV409" s="70"/>
      <c r="CW409" s="70"/>
      <c r="CX409" s="70"/>
      <c r="CY409" s="70"/>
      <c r="CZ409" s="70"/>
      <c r="DA409" s="70"/>
      <c r="DB409" s="70"/>
      <c r="DC409" s="70"/>
      <c r="DD409" s="70"/>
      <c r="DE409" s="70"/>
      <c r="DF409" s="70"/>
      <c r="DG409" s="70"/>
      <c r="DH409" s="70"/>
      <c r="DI409" s="70"/>
      <c r="DJ409" s="70"/>
      <c r="DK409" s="70"/>
      <c r="DL409" s="70"/>
      <c r="DM409" s="70"/>
      <c r="DN409" s="70"/>
      <c r="DO409" s="70"/>
      <c r="DP409" s="70"/>
      <c r="DQ409" s="70"/>
      <c r="DR409" s="70"/>
      <c r="DS409" s="70"/>
      <c r="DT409" s="70"/>
      <c r="DU409" s="70"/>
      <c r="DV409" s="70"/>
      <c r="DW409" s="70"/>
      <c r="DX409" s="70"/>
      <c r="DY409" s="70"/>
      <c r="DZ409" s="70"/>
      <c r="EA409" s="70"/>
      <c r="EB409" s="70"/>
      <c r="EC409" s="70"/>
      <c r="ED409" s="70"/>
      <c r="EE409" s="70"/>
      <c r="EF409" s="70"/>
      <c r="EG409" s="70"/>
      <c r="EH409" s="70"/>
      <c r="EI409" s="70"/>
      <c r="EJ409" s="70"/>
      <c r="EK409" s="70"/>
      <c r="EL409" s="70"/>
      <c r="EM409" s="70"/>
      <c r="EN409" s="70"/>
      <c r="EO409" s="70"/>
      <c r="EP409" s="70"/>
      <c r="EQ409" s="70"/>
      <c r="ER409" s="70"/>
      <c r="ES409" s="70"/>
      <c r="ET409" s="70"/>
      <c r="EU409" s="70"/>
      <c r="EV409" s="70"/>
      <c r="EW409" s="70"/>
      <c r="EX409" s="70"/>
      <c r="EY409" s="70"/>
      <c r="EZ409" s="70"/>
      <c r="FA409" s="70"/>
      <c r="FB409" s="70"/>
      <c r="FC409" s="70"/>
      <c r="FD409" s="70"/>
      <c r="FE409" s="70"/>
      <c r="FF409" s="70"/>
      <c r="FG409" s="70"/>
      <c r="FH409" s="70"/>
      <c r="FI409" s="70"/>
      <c r="FJ409" s="70"/>
      <c r="FK409" s="70"/>
      <c r="FL409" s="70"/>
      <c r="FM409" s="70"/>
      <c r="FN409" s="70"/>
      <c r="FO409" s="70"/>
      <c r="FP409" s="70"/>
      <c r="FQ409" s="70"/>
      <c r="FR409" s="71"/>
    </row>
    <row r="410" spans="1:174" s="16" customFormat="1" ht="13.5">
      <c r="A410" s="69" t="s">
        <v>17</v>
      </c>
      <c r="B410" s="6">
        <v>2015</v>
      </c>
      <c r="C410" s="40">
        <v>10</v>
      </c>
      <c r="D410" s="126">
        <v>2020</v>
      </c>
      <c r="E410" s="107">
        <v>350</v>
      </c>
      <c r="F410" s="107">
        <v>160</v>
      </c>
      <c r="G410" s="107">
        <v>0</v>
      </c>
      <c r="H410" s="107">
        <v>0</v>
      </c>
      <c r="I410" s="108">
        <v>0</v>
      </c>
      <c r="J410" s="69">
        <v>0</v>
      </c>
      <c r="K410" s="38">
        <f t="shared" si="9"/>
        <v>2530</v>
      </c>
      <c r="L410" s="126">
        <v>300</v>
      </c>
      <c r="M410" s="108">
        <v>198</v>
      </c>
      <c r="N410" s="186">
        <v>280</v>
      </c>
      <c r="O410" s="69">
        <v>609.48</v>
      </c>
      <c r="P410" s="186">
        <v>731.38</v>
      </c>
      <c r="Q410" s="186">
        <v>0</v>
      </c>
      <c r="R410" s="186">
        <v>0</v>
      </c>
      <c r="S410" s="186">
        <v>0</v>
      </c>
      <c r="T410" s="186">
        <v>603.68</v>
      </c>
      <c r="U410" s="186">
        <v>0</v>
      </c>
      <c r="V410" s="186">
        <v>0</v>
      </c>
      <c r="W410" s="23">
        <f t="shared" si="8"/>
        <v>2722.54</v>
      </c>
      <c r="X410" s="186">
        <v>290.5</v>
      </c>
      <c r="Y410" s="186">
        <v>4.9</v>
      </c>
      <c r="Z410" s="186">
        <v>160</v>
      </c>
      <c r="AA410" s="126">
        <v>0</v>
      </c>
      <c r="AB410" s="107">
        <v>0</v>
      </c>
      <c r="AC410" s="107">
        <v>0</v>
      </c>
      <c r="AD410" s="107">
        <v>0</v>
      </c>
      <c r="AE410" s="107">
        <v>300</v>
      </c>
      <c r="AF410" s="107">
        <v>0</v>
      </c>
      <c r="AG410" s="108">
        <v>0</v>
      </c>
      <c r="AH410" s="69">
        <v>0</v>
      </c>
      <c r="AI410" s="16">
        <v>0</v>
      </c>
      <c r="AJ410" s="38">
        <f t="shared" si="10"/>
        <v>755.4</v>
      </c>
      <c r="AK410" s="23">
        <v>5252.54</v>
      </c>
      <c r="AL410" s="69">
        <v>70.25</v>
      </c>
      <c r="AM410" s="38">
        <v>4426.89</v>
      </c>
      <c r="AN410" s="69"/>
      <c r="AO410" s="69"/>
      <c r="AP410" s="69"/>
      <c r="AQ410" s="69"/>
      <c r="AR410" s="69"/>
      <c r="AS410" s="69"/>
      <c r="AT410" s="69"/>
      <c r="AU410" s="69"/>
      <c r="AV410" s="69"/>
      <c r="AW410" s="69"/>
      <c r="AX410" s="69"/>
      <c r="AY410" s="69"/>
      <c r="AZ410" s="69"/>
      <c r="BA410" s="69"/>
      <c r="BB410" s="69"/>
      <c r="BC410" s="69"/>
      <c r="BD410" s="69"/>
      <c r="BE410" s="69"/>
      <c r="BF410" s="69"/>
      <c r="BG410" s="69"/>
      <c r="BH410" s="69"/>
      <c r="BI410" s="69"/>
      <c r="BJ410" s="69"/>
      <c r="BK410" s="69"/>
      <c r="BL410" s="69"/>
      <c r="BM410" s="69"/>
      <c r="BN410" s="69"/>
      <c r="BO410" s="69"/>
      <c r="BP410" s="69"/>
      <c r="BQ410" s="69"/>
      <c r="BR410" s="69"/>
      <c r="BS410" s="69"/>
      <c r="BT410" s="69"/>
      <c r="BU410" s="69"/>
      <c r="BV410" s="69"/>
      <c r="BW410" s="69"/>
      <c r="BX410" s="69"/>
      <c r="BY410" s="69"/>
      <c r="BZ410" s="69"/>
      <c r="CA410" s="69"/>
      <c r="CB410" s="69"/>
      <c r="CC410" s="69"/>
      <c r="CD410" s="69"/>
      <c r="CE410" s="69"/>
      <c r="CF410" s="69"/>
      <c r="CG410" s="69"/>
      <c r="CH410" s="69"/>
      <c r="CI410" s="69"/>
      <c r="CJ410" s="69"/>
      <c r="CK410" s="69"/>
      <c r="CL410" s="69"/>
      <c r="CM410" s="69"/>
      <c r="CN410" s="69"/>
      <c r="CO410" s="69"/>
      <c r="CP410" s="69"/>
      <c r="CQ410" s="69"/>
      <c r="CR410" s="69"/>
      <c r="CS410" s="69"/>
      <c r="CT410" s="69"/>
      <c r="CU410" s="70"/>
      <c r="CV410" s="70"/>
      <c r="CW410" s="70"/>
      <c r="CX410" s="70"/>
      <c r="CY410" s="70"/>
      <c r="CZ410" s="70"/>
      <c r="DA410" s="70"/>
      <c r="DB410" s="70"/>
      <c r="DC410" s="70"/>
      <c r="DD410" s="70"/>
      <c r="DE410" s="70"/>
      <c r="DF410" s="70"/>
      <c r="DG410" s="70"/>
      <c r="DH410" s="70"/>
      <c r="DI410" s="70"/>
      <c r="DJ410" s="70"/>
      <c r="DK410" s="70"/>
      <c r="DL410" s="70"/>
      <c r="DM410" s="70"/>
      <c r="DN410" s="70"/>
      <c r="DO410" s="70"/>
      <c r="DP410" s="70"/>
      <c r="DQ410" s="70"/>
      <c r="DR410" s="70"/>
      <c r="DS410" s="70"/>
      <c r="DT410" s="70"/>
      <c r="DU410" s="70"/>
      <c r="DV410" s="70"/>
      <c r="DW410" s="70"/>
      <c r="DX410" s="70"/>
      <c r="DY410" s="70"/>
      <c r="DZ410" s="70"/>
      <c r="EA410" s="70"/>
      <c r="EB410" s="70"/>
      <c r="EC410" s="70"/>
      <c r="ED410" s="70"/>
      <c r="EE410" s="70"/>
      <c r="EF410" s="70"/>
      <c r="EG410" s="70"/>
      <c r="EH410" s="70"/>
      <c r="EI410" s="70"/>
      <c r="EJ410" s="70"/>
      <c r="EK410" s="70"/>
      <c r="EL410" s="70"/>
      <c r="EM410" s="70"/>
      <c r="EN410" s="70"/>
      <c r="EO410" s="70"/>
      <c r="EP410" s="70"/>
      <c r="EQ410" s="70"/>
      <c r="ER410" s="70"/>
      <c r="ES410" s="70"/>
      <c r="ET410" s="70"/>
      <c r="EU410" s="70"/>
      <c r="EV410" s="70"/>
      <c r="EW410" s="70"/>
      <c r="EX410" s="70"/>
      <c r="EY410" s="70"/>
      <c r="EZ410" s="70"/>
      <c r="FA410" s="70"/>
      <c r="FB410" s="70"/>
      <c r="FC410" s="70"/>
      <c r="FD410" s="70"/>
      <c r="FE410" s="70"/>
      <c r="FF410" s="70"/>
      <c r="FG410" s="70"/>
      <c r="FH410" s="70"/>
      <c r="FI410" s="70"/>
      <c r="FJ410" s="70"/>
      <c r="FK410" s="70"/>
      <c r="FL410" s="70"/>
      <c r="FM410" s="70"/>
      <c r="FN410" s="70"/>
      <c r="FO410" s="70"/>
      <c r="FP410" s="70"/>
      <c r="FQ410" s="70"/>
      <c r="FR410" s="71"/>
    </row>
    <row r="411" spans="1:174" s="16" customFormat="1" ht="13.5">
      <c r="A411" s="69" t="s">
        <v>13</v>
      </c>
      <c r="B411" s="6">
        <v>2015</v>
      </c>
      <c r="C411" s="40">
        <v>10</v>
      </c>
      <c r="D411" s="126">
        <v>2020</v>
      </c>
      <c r="E411" s="107">
        <v>150</v>
      </c>
      <c r="F411" s="107">
        <v>0</v>
      </c>
      <c r="G411" s="107">
        <v>0</v>
      </c>
      <c r="H411" s="107">
        <v>0</v>
      </c>
      <c r="I411" s="108">
        <v>0</v>
      </c>
      <c r="J411" s="69">
        <v>0</v>
      </c>
      <c r="K411" s="38">
        <f t="shared" si="9"/>
        <v>2170</v>
      </c>
      <c r="L411" s="126">
        <v>0</v>
      </c>
      <c r="M411" s="108">
        <v>144</v>
      </c>
      <c r="N411" s="186">
        <v>280</v>
      </c>
      <c r="O411" s="69">
        <v>522.41</v>
      </c>
      <c r="P411" s="19">
        <v>365.69</v>
      </c>
      <c r="Q411" s="19">
        <v>0</v>
      </c>
      <c r="R411" s="19">
        <v>0</v>
      </c>
      <c r="S411" s="19">
        <v>0</v>
      </c>
      <c r="T411" s="186">
        <v>557.24</v>
      </c>
      <c r="U411" s="186">
        <v>0</v>
      </c>
      <c r="V411" s="186">
        <v>0</v>
      </c>
      <c r="W411" s="23">
        <f t="shared" si="8"/>
        <v>1869.34</v>
      </c>
      <c r="X411" s="186">
        <v>237</v>
      </c>
      <c r="Y411" s="186">
        <v>0</v>
      </c>
      <c r="Z411" s="186">
        <v>160</v>
      </c>
      <c r="AA411" s="126">
        <v>0</v>
      </c>
      <c r="AB411" s="107">
        <v>0</v>
      </c>
      <c r="AC411" s="107">
        <v>0</v>
      </c>
      <c r="AD411" s="107">
        <v>0</v>
      </c>
      <c r="AE411" s="107">
        <v>0</v>
      </c>
      <c r="AF411" s="107">
        <v>0</v>
      </c>
      <c r="AG411" s="108">
        <v>0</v>
      </c>
      <c r="AH411" s="69">
        <v>0</v>
      </c>
      <c r="AI411" s="16">
        <v>0</v>
      </c>
      <c r="AJ411" s="38">
        <f t="shared" si="10"/>
        <v>397</v>
      </c>
      <c r="AK411" s="23">
        <v>4039.34</v>
      </c>
      <c r="AL411" s="69">
        <v>16.18</v>
      </c>
      <c r="AM411" s="38">
        <v>3626.16</v>
      </c>
      <c r="AN411" s="69"/>
      <c r="AO411" s="69"/>
      <c r="AP411" s="69"/>
      <c r="AQ411" s="69"/>
      <c r="AR411" s="69"/>
      <c r="AS411" s="69"/>
      <c r="AT411" s="69"/>
      <c r="AU411" s="69"/>
      <c r="AV411" s="69"/>
      <c r="AW411" s="69"/>
      <c r="AX411" s="69"/>
      <c r="AY411" s="69"/>
      <c r="AZ411" s="69"/>
      <c r="BA411" s="69"/>
      <c r="BB411" s="69"/>
      <c r="BC411" s="69"/>
      <c r="BD411" s="69"/>
      <c r="BE411" s="69"/>
      <c r="BF411" s="69"/>
      <c r="BG411" s="69"/>
      <c r="BH411" s="69"/>
      <c r="BI411" s="69"/>
      <c r="BJ411" s="69"/>
      <c r="BK411" s="69"/>
      <c r="BL411" s="69"/>
      <c r="BM411" s="69"/>
      <c r="BN411" s="69"/>
      <c r="BO411" s="69"/>
      <c r="BP411" s="69"/>
      <c r="BQ411" s="69"/>
      <c r="BR411" s="69"/>
      <c r="BS411" s="69"/>
      <c r="BT411" s="69"/>
      <c r="BU411" s="69"/>
      <c r="BV411" s="69"/>
      <c r="BW411" s="69"/>
      <c r="BX411" s="69"/>
      <c r="BY411" s="69"/>
      <c r="BZ411" s="69"/>
      <c r="CA411" s="69"/>
      <c r="CB411" s="69"/>
      <c r="CC411" s="69"/>
      <c r="CD411" s="69"/>
      <c r="CE411" s="69"/>
      <c r="CF411" s="69"/>
      <c r="CG411" s="69"/>
      <c r="CH411" s="69"/>
      <c r="CI411" s="69"/>
      <c r="CJ411" s="69"/>
      <c r="CK411" s="69"/>
      <c r="CL411" s="69"/>
      <c r="CM411" s="69"/>
      <c r="CN411" s="69"/>
      <c r="CO411" s="69"/>
      <c r="CP411" s="69"/>
      <c r="CQ411" s="69"/>
      <c r="CR411" s="69"/>
      <c r="CS411" s="69"/>
      <c r="CT411" s="69"/>
      <c r="CU411" s="70"/>
      <c r="CV411" s="70"/>
      <c r="CW411" s="70"/>
      <c r="CX411" s="70"/>
      <c r="CY411" s="70"/>
      <c r="CZ411" s="70"/>
      <c r="DA411" s="70"/>
      <c r="DB411" s="70"/>
      <c r="DC411" s="70"/>
      <c r="DD411" s="70"/>
      <c r="DE411" s="70"/>
      <c r="DF411" s="70"/>
      <c r="DG411" s="70"/>
      <c r="DH411" s="70"/>
      <c r="DI411" s="70"/>
      <c r="DJ411" s="70"/>
      <c r="DK411" s="70"/>
      <c r="DL411" s="70"/>
      <c r="DM411" s="70"/>
      <c r="DN411" s="70"/>
      <c r="DO411" s="70"/>
      <c r="DP411" s="70"/>
      <c r="DQ411" s="70"/>
      <c r="DR411" s="70"/>
      <c r="DS411" s="70"/>
      <c r="DT411" s="70"/>
      <c r="DU411" s="70"/>
      <c r="DV411" s="70"/>
      <c r="DW411" s="70"/>
      <c r="DX411" s="70"/>
      <c r="DY411" s="70"/>
      <c r="DZ411" s="70"/>
      <c r="EA411" s="70"/>
      <c r="EB411" s="70"/>
      <c r="EC411" s="70"/>
      <c r="ED411" s="70"/>
      <c r="EE411" s="70"/>
      <c r="EF411" s="70"/>
      <c r="EG411" s="70"/>
      <c r="EH411" s="70"/>
      <c r="EI411" s="70"/>
      <c r="EJ411" s="70"/>
      <c r="EK411" s="70"/>
      <c r="EL411" s="70"/>
      <c r="EM411" s="70"/>
      <c r="EN411" s="70"/>
      <c r="EO411" s="70"/>
      <c r="EP411" s="70"/>
      <c r="EQ411" s="70"/>
      <c r="ER411" s="70"/>
      <c r="ES411" s="70"/>
      <c r="ET411" s="70"/>
      <c r="EU411" s="70"/>
      <c r="EV411" s="70"/>
      <c r="EW411" s="70"/>
      <c r="EX411" s="70"/>
      <c r="EY411" s="70"/>
      <c r="EZ411" s="70"/>
      <c r="FA411" s="70"/>
      <c r="FB411" s="70"/>
      <c r="FC411" s="70"/>
      <c r="FD411" s="70"/>
      <c r="FE411" s="70"/>
      <c r="FF411" s="70"/>
      <c r="FG411" s="70"/>
      <c r="FH411" s="70"/>
      <c r="FI411" s="70"/>
      <c r="FJ411" s="70"/>
      <c r="FK411" s="70"/>
      <c r="FL411" s="70"/>
      <c r="FM411" s="70"/>
      <c r="FN411" s="70"/>
      <c r="FO411" s="70"/>
      <c r="FP411" s="70"/>
      <c r="FQ411" s="70"/>
      <c r="FR411" s="71"/>
    </row>
    <row r="412" spans="1:174" s="16" customFormat="1" ht="13.5">
      <c r="A412" s="69" t="s">
        <v>13</v>
      </c>
      <c r="B412" s="6">
        <v>2015</v>
      </c>
      <c r="C412" s="40">
        <v>10</v>
      </c>
      <c r="D412" s="126">
        <v>2020</v>
      </c>
      <c r="E412" s="107">
        <v>340</v>
      </c>
      <c r="F412" s="107">
        <v>50</v>
      </c>
      <c r="G412" s="32">
        <v>0</v>
      </c>
      <c r="H412" s="32">
        <v>0</v>
      </c>
      <c r="I412" s="50">
        <v>0</v>
      </c>
      <c r="J412" s="6">
        <v>0</v>
      </c>
      <c r="K412" s="38">
        <f t="shared" si="9"/>
        <v>2410</v>
      </c>
      <c r="L412" s="126">
        <v>300</v>
      </c>
      <c r="M412" s="108">
        <v>216</v>
      </c>
      <c r="N412" s="186">
        <v>280</v>
      </c>
      <c r="O412" s="69">
        <v>609.48</v>
      </c>
      <c r="P412" s="186">
        <v>644.31</v>
      </c>
      <c r="Q412" s="186">
        <v>200</v>
      </c>
      <c r="R412" s="186">
        <v>0</v>
      </c>
      <c r="S412" s="186">
        <v>0</v>
      </c>
      <c r="T412" s="186">
        <v>1044.83</v>
      </c>
      <c r="U412" s="186">
        <v>0</v>
      </c>
      <c r="V412" s="186">
        <v>0</v>
      </c>
      <c r="W412" s="23">
        <f aca="true" t="shared" si="11" ref="W412:W443">SUM(L412:V412)</f>
        <v>3294.62</v>
      </c>
      <c r="X412" s="186">
        <v>199.5</v>
      </c>
      <c r="Y412" s="186">
        <v>7.8</v>
      </c>
      <c r="Z412" s="186">
        <v>160</v>
      </c>
      <c r="AA412" s="126">
        <v>0</v>
      </c>
      <c r="AB412" s="107">
        <v>0</v>
      </c>
      <c r="AC412" s="107">
        <v>0</v>
      </c>
      <c r="AD412" s="107">
        <v>0</v>
      </c>
      <c r="AE412" s="107">
        <v>300</v>
      </c>
      <c r="AF412" s="107">
        <v>0</v>
      </c>
      <c r="AG412" s="108">
        <v>0</v>
      </c>
      <c r="AH412" s="69">
        <v>0</v>
      </c>
      <c r="AI412" s="16">
        <v>0</v>
      </c>
      <c r="AJ412" s="38">
        <f t="shared" si="10"/>
        <v>667.3</v>
      </c>
      <c r="AK412" s="23">
        <v>5704.62</v>
      </c>
      <c r="AL412" s="69">
        <v>115.46</v>
      </c>
      <c r="AM412" s="38">
        <v>4921.86</v>
      </c>
      <c r="AN412" s="69"/>
      <c r="AO412" s="69"/>
      <c r="AP412" s="69"/>
      <c r="AQ412" s="69"/>
      <c r="AR412" s="69"/>
      <c r="AS412" s="69"/>
      <c r="AT412" s="69"/>
      <c r="AU412" s="69"/>
      <c r="AV412" s="69"/>
      <c r="AW412" s="69"/>
      <c r="AX412" s="69"/>
      <c r="AY412" s="69"/>
      <c r="AZ412" s="69"/>
      <c r="BA412" s="69"/>
      <c r="BB412" s="69"/>
      <c r="BC412" s="69"/>
      <c r="BD412" s="69"/>
      <c r="BE412" s="69"/>
      <c r="BF412" s="69"/>
      <c r="BG412" s="69"/>
      <c r="BH412" s="69"/>
      <c r="BI412" s="69"/>
      <c r="BJ412" s="69"/>
      <c r="BK412" s="69"/>
      <c r="BL412" s="69"/>
      <c r="BM412" s="69"/>
      <c r="BN412" s="69"/>
      <c r="BO412" s="69"/>
      <c r="BP412" s="69"/>
      <c r="BQ412" s="69"/>
      <c r="BR412" s="69"/>
      <c r="BS412" s="69"/>
      <c r="BT412" s="69"/>
      <c r="BU412" s="69"/>
      <c r="BV412" s="69"/>
      <c r="BW412" s="69"/>
      <c r="BX412" s="69"/>
      <c r="BY412" s="69"/>
      <c r="BZ412" s="69"/>
      <c r="CA412" s="69"/>
      <c r="CB412" s="69"/>
      <c r="CC412" s="69"/>
      <c r="CD412" s="69"/>
      <c r="CE412" s="69"/>
      <c r="CF412" s="69"/>
      <c r="CG412" s="69"/>
      <c r="CH412" s="69"/>
      <c r="CI412" s="69"/>
      <c r="CJ412" s="69"/>
      <c r="CK412" s="69"/>
      <c r="CL412" s="69"/>
      <c r="CM412" s="69"/>
      <c r="CN412" s="69"/>
      <c r="CO412" s="69"/>
      <c r="CP412" s="69"/>
      <c r="CQ412" s="69"/>
      <c r="CR412" s="69"/>
      <c r="CS412" s="69"/>
      <c r="CT412" s="69"/>
      <c r="CU412" s="70"/>
      <c r="CV412" s="70"/>
      <c r="CW412" s="70"/>
      <c r="CX412" s="70"/>
      <c r="CY412" s="70"/>
      <c r="CZ412" s="70"/>
      <c r="DA412" s="70"/>
      <c r="DB412" s="70"/>
      <c r="DC412" s="70"/>
      <c r="DD412" s="70"/>
      <c r="DE412" s="70"/>
      <c r="DF412" s="70"/>
      <c r="DG412" s="70"/>
      <c r="DH412" s="70"/>
      <c r="DI412" s="70"/>
      <c r="DJ412" s="70"/>
      <c r="DK412" s="70"/>
      <c r="DL412" s="70"/>
      <c r="DM412" s="70"/>
      <c r="DN412" s="70"/>
      <c r="DO412" s="70"/>
      <c r="DP412" s="70"/>
      <c r="DQ412" s="70"/>
      <c r="DR412" s="70"/>
      <c r="DS412" s="70"/>
      <c r="DT412" s="70"/>
      <c r="DU412" s="70"/>
      <c r="DV412" s="70"/>
      <c r="DW412" s="70"/>
      <c r="DX412" s="70"/>
      <c r="DY412" s="70"/>
      <c r="DZ412" s="70"/>
      <c r="EA412" s="70"/>
      <c r="EB412" s="70"/>
      <c r="EC412" s="70"/>
      <c r="ED412" s="70"/>
      <c r="EE412" s="70"/>
      <c r="EF412" s="70"/>
      <c r="EG412" s="70"/>
      <c r="EH412" s="70"/>
      <c r="EI412" s="70"/>
      <c r="EJ412" s="70"/>
      <c r="EK412" s="70"/>
      <c r="EL412" s="70"/>
      <c r="EM412" s="70"/>
      <c r="EN412" s="70"/>
      <c r="EO412" s="70"/>
      <c r="EP412" s="70"/>
      <c r="EQ412" s="70"/>
      <c r="ER412" s="70"/>
      <c r="ES412" s="70"/>
      <c r="ET412" s="70"/>
      <c r="EU412" s="70"/>
      <c r="EV412" s="70"/>
      <c r="EW412" s="70"/>
      <c r="EX412" s="70"/>
      <c r="EY412" s="70"/>
      <c r="EZ412" s="70"/>
      <c r="FA412" s="70"/>
      <c r="FB412" s="70"/>
      <c r="FC412" s="70"/>
      <c r="FD412" s="70"/>
      <c r="FE412" s="70"/>
      <c r="FF412" s="70"/>
      <c r="FG412" s="70"/>
      <c r="FH412" s="70"/>
      <c r="FI412" s="70"/>
      <c r="FJ412" s="70"/>
      <c r="FK412" s="70"/>
      <c r="FL412" s="70"/>
      <c r="FM412" s="70"/>
      <c r="FN412" s="70"/>
      <c r="FO412" s="70"/>
      <c r="FP412" s="70"/>
      <c r="FQ412" s="70"/>
      <c r="FR412" s="71"/>
    </row>
    <row r="413" spans="1:174" s="16" customFormat="1" ht="13.5">
      <c r="A413" s="69" t="s">
        <v>13</v>
      </c>
      <c r="B413" s="6">
        <v>2015</v>
      </c>
      <c r="C413" s="40">
        <v>10</v>
      </c>
      <c r="D413" s="126">
        <v>2020</v>
      </c>
      <c r="E413" s="107">
        <v>250</v>
      </c>
      <c r="F413" s="107">
        <v>0</v>
      </c>
      <c r="G413" s="107">
        <v>0</v>
      </c>
      <c r="H413" s="107">
        <v>0</v>
      </c>
      <c r="I413" s="108">
        <v>0</v>
      </c>
      <c r="J413" s="69">
        <v>0</v>
      </c>
      <c r="K413" s="38">
        <f t="shared" si="9"/>
        <v>2270</v>
      </c>
      <c r="L413" s="126">
        <v>300</v>
      </c>
      <c r="M413" s="108">
        <v>144</v>
      </c>
      <c r="N413" s="186">
        <v>280</v>
      </c>
      <c r="O413" s="69">
        <v>609.48</v>
      </c>
      <c r="P413" s="186">
        <v>365.69</v>
      </c>
      <c r="Q413" s="186">
        <v>0</v>
      </c>
      <c r="R413" s="186">
        <v>0</v>
      </c>
      <c r="S413" s="186">
        <v>0</v>
      </c>
      <c r="T413" s="186">
        <v>789.43</v>
      </c>
      <c r="U413" s="186">
        <v>0</v>
      </c>
      <c r="V413" s="186">
        <v>0</v>
      </c>
      <c r="W413" s="23">
        <f t="shared" si="11"/>
        <v>2488.6</v>
      </c>
      <c r="X413" s="186">
        <v>364.5</v>
      </c>
      <c r="Y413" s="186">
        <v>46.5</v>
      </c>
      <c r="Z413" s="186">
        <v>160</v>
      </c>
      <c r="AA413" s="126">
        <v>0</v>
      </c>
      <c r="AB413" s="107">
        <v>0</v>
      </c>
      <c r="AC413" s="107">
        <v>0</v>
      </c>
      <c r="AD413" s="107">
        <v>0</v>
      </c>
      <c r="AE413" s="107">
        <v>300</v>
      </c>
      <c r="AF413" s="107">
        <v>0</v>
      </c>
      <c r="AG413" s="108">
        <v>0</v>
      </c>
      <c r="AH413" s="69">
        <v>0</v>
      </c>
      <c r="AI413" s="16">
        <v>0</v>
      </c>
      <c r="AJ413" s="38">
        <f t="shared" si="10"/>
        <v>871</v>
      </c>
      <c r="AK413" s="23">
        <v>4758.6</v>
      </c>
      <c r="AL413" s="69">
        <v>37.76</v>
      </c>
      <c r="AM413" s="38">
        <v>3849.84</v>
      </c>
      <c r="AN413" s="69"/>
      <c r="AO413" s="69"/>
      <c r="AP413" s="69"/>
      <c r="AQ413" s="69"/>
      <c r="AR413" s="69"/>
      <c r="AS413" s="69"/>
      <c r="AT413" s="69"/>
      <c r="AU413" s="69"/>
      <c r="AV413" s="69"/>
      <c r="AW413" s="69"/>
      <c r="AX413" s="69"/>
      <c r="AY413" s="69"/>
      <c r="AZ413" s="69"/>
      <c r="BA413" s="69"/>
      <c r="BB413" s="69"/>
      <c r="BC413" s="69"/>
      <c r="BD413" s="69"/>
      <c r="BE413" s="69"/>
      <c r="BF413" s="69"/>
      <c r="BG413" s="69"/>
      <c r="BH413" s="69"/>
      <c r="BI413" s="69"/>
      <c r="BJ413" s="69"/>
      <c r="BK413" s="69"/>
      <c r="BL413" s="69"/>
      <c r="BM413" s="69"/>
      <c r="BN413" s="69"/>
      <c r="BO413" s="69"/>
      <c r="BP413" s="69"/>
      <c r="BQ413" s="69"/>
      <c r="BR413" s="69"/>
      <c r="BS413" s="69"/>
      <c r="BT413" s="69"/>
      <c r="BU413" s="69"/>
      <c r="BV413" s="69"/>
      <c r="BW413" s="69"/>
      <c r="BX413" s="69"/>
      <c r="BY413" s="69"/>
      <c r="BZ413" s="69"/>
      <c r="CA413" s="69"/>
      <c r="CB413" s="69"/>
      <c r="CC413" s="69"/>
      <c r="CD413" s="69"/>
      <c r="CE413" s="69"/>
      <c r="CF413" s="69"/>
      <c r="CG413" s="69"/>
      <c r="CH413" s="69"/>
      <c r="CI413" s="69"/>
      <c r="CJ413" s="69"/>
      <c r="CK413" s="69"/>
      <c r="CL413" s="69"/>
      <c r="CM413" s="69"/>
      <c r="CN413" s="69"/>
      <c r="CO413" s="69"/>
      <c r="CP413" s="69"/>
      <c r="CQ413" s="69"/>
      <c r="CR413" s="69"/>
      <c r="CS413" s="69"/>
      <c r="CT413" s="69"/>
      <c r="CU413" s="70"/>
      <c r="CV413" s="70"/>
      <c r="CW413" s="70"/>
      <c r="CX413" s="70"/>
      <c r="CY413" s="70"/>
      <c r="CZ413" s="70"/>
      <c r="DA413" s="70"/>
      <c r="DB413" s="70"/>
      <c r="DC413" s="70"/>
      <c r="DD413" s="70"/>
      <c r="DE413" s="70"/>
      <c r="DF413" s="70"/>
      <c r="DG413" s="70"/>
      <c r="DH413" s="70"/>
      <c r="DI413" s="70"/>
      <c r="DJ413" s="70"/>
      <c r="DK413" s="70"/>
      <c r="DL413" s="70"/>
      <c r="DM413" s="70"/>
      <c r="DN413" s="70"/>
      <c r="DO413" s="70"/>
      <c r="DP413" s="70"/>
      <c r="DQ413" s="70"/>
      <c r="DR413" s="70"/>
      <c r="DS413" s="70"/>
      <c r="DT413" s="70"/>
      <c r="DU413" s="70"/>
      <c r="DV413" s="70"/>
      <c r="DW413" s="70"/>
      <c r="DX413" s="70"/>
      <c r="DY413" s="70"/>
      <c r="DZ413" s="70"/>
      <c r="EA413" s="70"/>
      <c r="EB413" s="70"/>
      <c r="EC413" s="70"/>
      <c r="ED413" s="70"/>
      <c r="EE413" s="70"/>
      <c r="EF413" s="70"/>
      <c r="EG413" s="70"/>
      <c r="EH413" s="70"/>
      <c r="EI413" s="70"/>
      <c r="EJ413" s="70"/>
      <c r="EK413" s="70"/>
      <c r="EL413" s="70"/>
      <c r="EM413" s="70"/>
      <c r="EN413" s="70"/>
      <c r="EO413" s="70"/>
      <c r="EP413" s="70"/>
      <c r="EQ413" s="70"/>
      <c r="ER413" s="70"/>
      <c r="ES413" s="70"/>
      <c r="ET413" s="70"/>
      <c r="EU413" s="70"/>
      <c r="EV413" s="70"/>
      <c r="EW413" s="70"/>
      <c r="EX413" s="70"/>
      <c r="EY413" s="70"/>
      <c r="EZ413" s="70"/>
      <c r="FA413" s="70"/>
      <c r="FB413" s="70"/>
      <c r="FC413" s="70"/>
      <c r="FD413" s="70"/>
      <c r="FE413" s="70"/>
      <c r="FF413" s="70"/>
      <c r="FG413" s="70"/>
      <c r="FH413" s="70"/>
      <c r="FI413" s="70"/>
      <c r="FJ413" s="70"/>
      <c r="FK413" s="70"/>
      <c r="FL413" s="70"/>
      <c r="FM413" s="70"/>
      <c r="FN413" s="70"/>
      <c r="FO413" s="70"/>
      <c r="FP413" s="70"/>
      <c r="FQ413" s="70"/>
      <c r="FR413" s="71"/>
    </row>
    <row r="414" spans="1:174" s="16" customFormat="1" ht="13.5">
      <c r="A414" s="69" t="s">
        <v>13</v>
      </c>
      <c r="B414" s="6">
        <v>2015</v>
      </c>
      <c r="C414" s="40">
        <v>10</v>
      </c>
      <c r="D414" s="126">
        <v>2020</v>
      </c>
      <c r="E414" s="107">
        <v>150</v>
      </c>
      <c r="F414" s="107">
        <v>0</v>
      </c>
      <c r="G414" s="107">
        <v>0</v>
      </c>
      <c r="H414" s="107">
        <v>0</v>
      </c>
      <c r="I414" s="108">
        <v>0</v>
      </c>
      <c r="J414" s="69">
        <v>0</v>
      </c>
      <c r="K414" s="38">
        <f t="shared" si="9"/>
        <v>2170</v>
      </c>
      <c r="L414" s="126">
        <v>0</v>
      </c>
      <c r="M414" s="108">
        <v>144</v>
      </c>
      <c r="N414" s="186">
        <v>280</v>
      </c>
      <c r="O414" s="69">
        <v>522.41</v>
      </c>
      <c r="P414" s="186">
        <v>365.69</v>
      </c>
      <c r="Q414" s="186">
        <v>0</v>
      </c>
      <c r="R414" s="186">
        <v>0</v>
      </c>
      <c r="S414" s="186">
        <v>0</v>
      </c>
      <c r="T414" s="186">
        <v>557.24</v>
      </c>
      <c r="U414" s="186">
        <v>0</v>
      </c>
      <c r="V414" s="186">
        <v>0</v>
      </c>
      <c r="W414" s="23">
        <f t="shared" si="11"/>
        <v>1869.34</v>
      </c>
      <c r="X414" s="186">
        <v>510</v>
      </c>
      <c r="Y414" s="186">
        <v>0.7</v>
      </c>
      <c r="Z414" s="186">
        <v>160</v>
      </c>
      <c r="AA414" s="126">
        <v>0</v>
      </c>
      <c r="AB414" s="107">
        <v>0</v>
      </c>
      <c r="AC414" s="107">
        <v>0</v>
      </c>
      <c r="AD414" s="107">
        <v>0</v>
      </c>
      <c r="AE414" s="107">
        <v>0</v>
      </c>
      <c r="AF414" s="107">
        <v>0</v>
      </c>
      <c r="AG414" s="108">
        <v>0</v>
      </c>
      <c r="AH414" s="69">
        <v>0</v>
      </c>
      <c r="AI414" s="16">
        <v>0</v>
      </c>
      <c r="AJ414" s="38">
        <f t="shared" si="10"/>
        <v>670.7</v>
      </c>
      <c r="AK414" s="23">
        <v>4039.34</v>
      </c>
      <c r="AL414" s="69">
        <v>16.18</v>
      </c>
      <c r="AM414" s="38">
        <v>3352.46</v>
      </c>
      <c r="AN414" s="69"/>
      <c r="AO414" s="69"/>
      <c r="AP414" s="69"/>
      <c r="AQ414" s="69"/>
      <c r="AR414" s="69"/>
      <c r="AS414" s="69"/>
      <c r="AT414" s="69"/>
      <c r="AU414" s="69"/>
      <c r="AV414" s="69"/>
      <c r="AW414" s="69"/>
      <c r="AX414" s="69"/>
      <c r="AY414" s="69"/>
      <c r="AZ414" s="69"/>
      <c r="BA414" s="69"/>
      <c r="BB414" s="69"/>
      <c r="BC414" s="69"/>
      <c r="BD414" s="69"/>
      <c r="BE414" s="69"/>
      <c r="BF414" s="69"/>
      <c r="BG414" s="69"/>
      <c r="BH414" s="69"/>
      <c r="BI414" s="69"/>
      <c r="BJ414" s="69"/>
      <c r="BK414" s="69"/>
      <c r="BL414" s="69"/>
      <c r="BM414" s="69"/>
      <c r="BN414" s="69"/>
      <c r="BO414" s="69"/>
      <c r="BP414" s="69"/>
      <c r="BQ414" s="69"/>
      <c r="BR414" s="69"/>
      <c r="BS414" s="69"/>
      <c r="BT414" s="69"/>
      <c r="BU414" s="69"/>
      <c r="BV414" s="69"/>
      <c r="BW414" s="69"/>
      <c r="BX414" s="69"/>
      <c r="BY414" s="69"/>
      <c r="BZ414" s="69"/>
      <c r="CA414" s="69"/>
      <c r="CB414" s="69"/>
      <c r="CC414" s="69"/>
      <c r="CD414" s="69"/>
      <c r="CE414" s="69"/>
      <c r="CF414" s="69"/>
      <c r="CG414" s="69"/>
      <c r="CH414" s="69"/>
      <c r="CI414" s="69"/>
      <c r="CJ414" s="69"/>
      <c r="CK414" s="69"/>
      <c r="CL414" s="69"/>
      <c r="CM414" s="69"/>
      <c r="CN414" s="69"/>
      <c r="CO414" s="69"/>
      <c r="CP414" s="69"/>
      <c r="CQ414" s="69"/>
      <c r="CR414" s="69"/>
      <c r="CS414" s="69"/>
      <c r="CT414" s="69"/>
      <c r="CU414" s="70"/>
      <c r="CV414" s="70"/>
      <c r="CW414" s="70"/>
      <c r="CX414" s="70"/>
      <c r="CY414" s="70"/>
      <c r="CZ414" s="70"/>
      <c r="DA414" s="70"/>
      <c r="DB414" s="70"/>
      <c r="DC414" s="70"/>
      <c r="DD414" s="70"/>
      <c r="DE414" s="70"/>
      <c r="DF414" s="70"/>
      <c r="DG414" s="70"/>
      <c r="DH414" s="70"/>
      <c r="DI414" s="70"/>
      <c r="DJ414" s="70"/>
      <c r="DK414" s="70"/>
      <c r="DL414" s="70"/>
      <c r="DM414" s="70"/>
      <c r="DN414" s="70"/>
      <c r="DO414" s="70"/>
      <c r="DP414" s="70"/>
      <c r="DQ414" s="70"/>
      <c r="DR414" s="70"/>
      <c r="DS414" s="70"/>
      <c r="DT414" s="70"/>
      <c r="DU414" s="70"/>
      <c r="DV414" s="70"/>
      <c r="DW414" s="70"/>
      <c r="DX414" s="70"/>
      <c r="DY414" s="70"/>
      <c r="DZ414" s="70"/>
      <c r="EA414" s="70"/>
      <c r="EB414" s="70"/>
      <c r="EC414" s="70"/>
      <c r="ED414" s="70"/>
      <c r="EE414" s="70"/>
      <c r="EF414" s="70"/>
      <c r="EG414" s="70"/>
      <c r="EH414" s="70"/>
      <c r="EI414" s="70"/>
      <c r="EJ414" s="70"/>
      <c r="EK414" s="70"/>
      <c r="EL414" s="70"/>
      <c r="EM414" s="70"/>
      <c r="EN414" s="70"/>
      <c r="EO414" s="70"/>
      <c r="EP414" s="70"/>
      <c r="EQ414" s="70"/>
      <c r="ER414" s="70"/>
      <c r="ES414" s="70"/>
      <c r="ET414" s="70"/>
      <c r="EU414" s="70"/>
      <c r="EV414" s="70"/>
      <c r="EW414" s="70"/>
      <c r="EX414" s="70"/>
      <c r="EY414" s="70"/>
      <c r="EZ414" s="70"/>
      <c r="FA414" s="70"/>
      <c r="FB414" s="70"/>
      <c r="FC414" s="70"/>
      <c r="FD414" s="70"/>
      <c r="FE414" s="70"/>
      <c r="FF414" s="70"/>
      <c r="FG414" s="70"/>
      <c r="FH414" s="70"/>
      <c r="FI414" s="70"/>
      <c r="FJ414" s="70"/>
      <c r="FK414" s="70"/>
      <c r="FL414" s="70"/>
      <c r="FM414" s="70"/>
      <c r="FN414" s="70"/>
      <c r="FO414" s="70"/>
      <c r="FP414" s="70"/>
      <c r="FQ414" s="70"/>
      <c r="FR414" s="71"/>
    </row>
    <row r="415" spans="1:174" s="16" customFormat="1" ht="13.5">
      <c r="A415" s="69" t="s">
        <v>13</v>
      </c>
      <c r="B415" s="6">
        <v>2015</v>
      </c>
      <c r="C415" s="40">
        <v>10</v>
      </c>
      <c r="D415" s="126">
        <v>2020</v>
      </c>
      <c r="E415" s="107">
        <v>235</v>
      </c>
      <c r="F415" s="107">
        <v>0</v>
      </c>
      <c r="G415" s="32">
        <v>0</v>
      </c>
      <c r="H415" s="32">
        <v>0</v>
      </c>
      <c r="I415" s="50">
        <v>0</v>
      </c>
      <c r="J415" s="6">
        <v>0</v>
      </c>
      <c r="K415" s="38">
        <f t="shared" si="9"/>
        <v>2255</v>
      </c>
      <c r="L415" s="126">
        <v>300</v>
      </c>
      <c r="M415" s="108">
        <v>216</v>
      </c>
      <c r="N415" s="186">
        <v>280</v>
      </c>
      <c r="O415" s="69">
        <v>478.88</v>
      </c>
      <c r="P415" s="186">
        <v>731.38</v>
      </c>
      <c r="Q415" s="186">
        <v>0</v>
      </c>
      <c r="R415" s="186">
        <v>0</v>
      </c>
      <c r="S415" s="186">
        <v>0</v>
      </c>
      <c r="T415" s="186">
        <v>1091.26</v>
      </c>
      <c r="U415" s="186">
        <v>0</v>
      </c>
      <c r="V415" s="186">
        <v>0</v>
      </c>
      <c r="W415" s="23">
        <f t="shared" si="11"/>
        <v>3097.5200000000004</v>
      </c>
      <c r="X415" s="186">
        <v>45</v>
      </c>
      <c r="Y415" s="186">
        <v>87.2</v>
      </c>
      <c r="Z415" s="186">
        <v>160</v>
      </c>
      <c r="AA415" s="126">
        <v>0</v>
      </c>
      <c r="AB415" s="107">
        <v>0</v>
      </c>
      <c r="AC415" s="107">
        <v>0</v>
      </c>
      <c r="AD415" s="107">
        <v>0</v>
      </c>
      <c r="AE415" s="107">
        <v>300</v>
      </c>
      <c r="AF415" s="107">
        <v>11.84</v>
      </c>
      <c r="AG415" s="108">
        <v>25</v>
      </c>
      <c r="AH415" s="69">
        <v>0</v>
      </c>
      <c r="AI415" s="16">
        <v>0</v>
      </c>
      <c r="AJ415" s="38">
        <f t="shared" si="10"/>
        <v>629.0400000000001</v>
      </c>
      <c r="AK415" s="23">
        <v>5340.68</v>
      </c>
      <c r="AL415" s="69">
        <v>79.07</v>
      </c>
      <c r="AM415" s="38">
        <v>4644.41</v>
      </c>
      <c r="AN415" s="69"/>
      <c r="AO415" s="69"/>
      <c r="AP415" s="69"/>
      <c r="AQ415" s="69"/>
      <c r="AR415" s="69"/>
      <c r="AS415" s="69"/>
      <c r="AT415" s="69"/>
      <c r="AU415" s="69"/>
      <c r="AV415" s="69"/>
      <c r="AW415" s="69"/>
      <c r="AX415" s="69"/>
      <c r="AY415" s="69"/>
      <c r="AZ415" s="69"/>
      <c r="BA415" s="69"/>
      <c r="BB415" s="69"/>
      <c r="BC415" s="69"/>
      <c r="BD415" s="69"/>
      <c r="BE415" s="69"/>
      <c r="BF415" s="69"/>
      <c r="BG415" s="69"/>
      <c r="BH415" s="69"/>
      <c r="BI415" s="69"/>
      <c r="BJ415" s="69"/>
      <c r="BK415" s="69"/>
      <c r="BL415" s="69"/>
      <c r="BM415" s="69"/>
      <c r="BN415" s="69"/>
      <c r="BO415" s="69"/>
      <c r="BP415" s="69"/>
      <c r="BQ415" s="69"/>
      <c r="BR415" s="69"/>
      <c r="BS415" s="69"/>
      <c r="BT415" s="69"/>
      <c r="BU415" s="69"/>
      <c r="BV415" s="69"/>
      <c r="BW415" s="69"/>
      <c r="BX415" s="69"/>
      <c r="BY415" s="69"/>
      <c r="BZ415" s="69"/>
      <c r="CA415" s="69"/>
      <c r="CB415" s="69"/>
      <c r="CC415" s="69"/>
      <c r="CD415" s="69"/>
      <c r="CE415" s="69"/>
      <c r="CF415" s="69"/>
      <c r="CG415" s="69"/>
      <c r="CH415" s="69"/>
      <c r="CI415" s="69"/>
      <c r="CJ415" s="69"/>
      <c r="CK415" s="69"/>
      <c r="CL415" s="69"/>
      <c r="CM415" s="69"/>
      <c r="CN415" s="69"/>
      <c r="CO415" s="69"/>
      <c r="CP415" s="69"/>
      <c r="CQ415" s="69"/>
      <c r="CR415" s="69"/>
      <c r="CS415" s="69"/>
      <c r="CT415" s="69"/>
      <c r="CU415" s="70"/>
      <c r="CV415" s="70"/>
      <c r="CW415" s="70"/>
      <c r="CX415" s="70"/>
      <c r="CY415" s="70"/>
      <c r="CZ415" s="70"/>
      <c r="DA415" s="70"/>
      <c r="DB415" s="70"/>
      <c r="DC415" s="70"/>
      <c r="DD415" s="70"/>
      <c r="DE415" s="70"/>
      <c r="DF415" s="70"/>
      <c r="DG415" s="70"/>
      <c r="DH415" s="70"/>
      <c r="DI415" s="70"/>
      <c r="DJ415" s="70"/>
      <c r="DK415" s="70"/>
      <c r="DL415" s="70"/>
      <c r="DM415" s="70"/>
      <c r="DN415" s="70"/>
      <c r="DO415" s="70"/>
      <c r="DP415" s="70"/>
      <c r="DQ415" s="70"/>
      <c r="DR415" s="70"/>
      <c r="DS415" s="70"/>
      <c r="DT415" s="70"/>
      <c r="DU415" s="70"/>
      <c r="DV415" s="70"/>
      <c r="DW415" s="70"/>
      <c r="DX415" s="70"/>
      <c r="DY415" s="70"/>
      <c r="DZ415" s="70"/>
      <c r="EA415" s="70"/>
      <c r="EB415" s="70"/>
      <c r="EC415" s="70"/>
      <c r="ED415" s="70"/>
      <c r="EE415" s="70"/>
      <c r="EF415" s="70"/>
      <c r="EG415" s="70"/>
      <c r="EH415" s="70"/>
      <c r="EI415" s="70"/>
      <c r="EJ415" s="70"/>
      <c r="EK415" s="70"/>
      <c r="EL415" s="70"/>
      <c r="EM415" s="70"/>
      <c r="EN415" s="70"/>
      <c r="EO415" s="70"/>
      <c r="EP415" s="70"/>
      <c r="EQ415" s="70"/>
      <c r="ER415" s="70"/>
      <c r="ES415" s="70"/>
      <c r="ET415" s="70"/>
      <c r="EU415" s="70"/>
      <c r="EV415" s="70"/>
      <c r="EW415" s="70"/>
      <c r="EX415" s="70"/>
      <c r="EY415" s="70"/>
      <c r="EZ415" s="70"/>
      <c r="FA415" s="70"/>
      <c r="FB415" s="70"/>
      <c r="FC415" s="70"/>
      <c r="FD415" s="70"/>
      <c r="FE415" s="70"/>
      <c r="FF415" s="70"/>
      <c r="FG415" s="70"/>
      <c r="FH415" s="70"/>
      <c r="FI415" s="70"/>
      <c r="FJ415" s="70"/>
      <c r="FK415" s="70"/>
      <c r="FL415" s="70"/>
      <c r="FM415" s="70"/>
      <c r="FN415" s="70"/>
      <c r="FO415" s="70"/>
      <c r="FP415" s="70"/>
      <c r="FQ415" s="70"/>
      <c r="FR415" s="71"/>
    </row>
    <row r="416" spans="1:174" s="16" customFormat="1" ht="13.5">
      <c r="A416" s="69" t="s">
        <v>13</v>
      </c>
      <c r="B416" s="6">
        <v>2015</v>
      </c>
      <c r="C416" s="40">
        <v>10</v>
      </c>
      <c r="D416" s="126">
        <v>2020</v>
      </c>
      <c r="E416" s="107">
        <v>140</v>
      </c>
      <c r="F416" s="107">
        <v>0</v>
      </c>
      <c r="G416" s="107">
        <v>0</v>
      </c>
      <c r="H416" s="107">
        <v>0</v>
      </c>
      <c r="I416" s="108">
        <v>0</v>
      </c>
      <c r="J416" s="69">
        <v>0</v>
      </c>
      <c r="K416" s="38">
        <f t="shared" si="9"/>
        <v>2160</v>
      </c>
      <c r="L416" s="126">
        <v>0</v>
      </c>
      <c r="M416" s="108">
        <v>153</v>
      </c>
      <c r="N416" s="186">
        <v>280</v>
      </c>
      <c r="O416" s="69">
        <v>435.34</v>
      </c>
      <c r="P416" s="19">
        <v>104.48</v>
      </c>
      <c r="Q416" s="19">
        <v>0</v>
      </c>
      <c r="R416" s="19">
        <v>0</v>
      </c>
      <c r="S416" s="19">
        <v>0</v>
      </c>
      <c r="T416" s="186">
        <v>893.91</v>
      </c>
      <c r="U416" s="186">
        <v>0</v>
      </c>
      <c r="V416" s="186">
        <v>0</v>
      </c>
      <c r="W416" s="23">
        <f t="shared" si="11"/>
        <v>1866.73</v>
      </c>
      <c r="X416" s="186">
        <v>344</v>
      </c>
      <c r="Y416" s="186">
        <v>0</v>
      </c>
      <c r="Z416" s="186">
        <v>160</v>
      </c>
      <c r="AA416" s="126">
        <v>0</v>
      </c>
      <c r="AB416" s="107">
        <v>0</v>
      </c>
      <c r="AC416" s="107">
        <v>0</v>
      </c>
      <c r="AD416" s="107">
        <v>0</v>
      </c>
      <c r="AE416" s="107">
        <v>0</v>
      </c>
      <c r="AF416" s="107">
        <v>0</v>
      </c>
      <c r="AG416" s="108">
        <v>0</v>
      </c>
      <c r="AH416" s="69">
        <v>0</v>
      </c>
      <c r="AI416" s="16">
        <v>0</v>
      </c>
      <c r="AJ416" s="38">
        <f t="shared" si="10"/>
        <v>504</v>
      </c>
      <c r="AK416" s="23">
        <v>4026</v>
      </c>
      <c r="AL416" s="69">
        <v>15.8</v>
      </c>
      <c r="AM416" s="38">
        <v>3506.93</v>
      </c>
      <c r="AN416" s="69"/>
      <c r="AO416" s="69"/>
      <c r="AP416" s="69"/>
      <c r="AQ416" s="69"/>
      <c r="AR416" s="69"/>
      <c r="AS416" s="69"/>
      <c r="AT416" s="69"/>
      <c r="AU416" s="69"/>
      <c r="AV416" s="69"/>
      <c r="AW416" s="69"/>
      <c r="AX416" s="69"/>
      <c r="AY416" s="69"/>
      <c r="AZ416" s="69"/>
      <c r="BA416" s="69"/>
      <c r="BB416" s="69"/>
      <c r="BC416" s="69"/>
      <c r="BD416" s="69"/>
      <c r="BE416" s="69"/>
      <c r="BF416" s="69"/>
      <c r="BG416" s="69"/>
      <c r="BH416" s="69"/>
      <c r="BI416" s="69"/>
      <c r="BJ416" s="69"/>
      <c r="BK416" s="69"/>
      <c r="BL416" s="69"/>
      <c r="BM416" s="69"/>
      <c r="BN416" s="69"/>
      <c r="BO416" s="69"/>
      <c r="BP416" s="69"/>
      <c r="BQ416" s="69"/>
      <c r="BR416" s="69"/>
      <c r="BS416" s="69"/>
      <c r="BT416" s="69"/>
      <c r="BU416" s="69"/>
      <c r="BV416" s="69"/>
      <c r="BW416" s="69"/>
      <c r="BX416" s="69"/>
      <c r="BY416" s="69"/>
      <c r="BZ416" s="69"/>
      <c r="CA416" s="69"/>
      <c r="CB416" s="69"/>
      <c r="CC416" s="69"/>
      <c r="CD416" s="69"/>
      <c r="CE416" s="69"/>
      <c r="CF416" s="69"/>
      <c r="CG416" s="69"/>
      <c r="CH416" s="69"/>
      <c r="CI416" s="69"/>
      <c r="CJ416" s="69"/>
      <c r="CK416" s="69"/>
      <c r="CL416" s="69"/>
      <c r="CM416" s="69"/>
      <c r="CN416" s="69"/>
      <c r="CO416" s="69"/>
      <c r="CP416" s="69"/>
      <c r="CQ416" s="69"/>
      <c r="CR416" s="69"/>
      <c r="CS416" s="69"/>
      <c r="CT416" s="69"/>
      <c r="CU416" s="70"/>
      <c r="CV416" s="70"/>
      <c r="CW416" s="70"/>
      <c r="CX416" s="70"/>
      <c r="CY416" s="70"/>
      <c r="CZ416" s="70"/>
      <c r="DA416" s="70"/>
      <c r="DB416" s="70"/>
      <c r="DC416" s="70"/>
      <c r="DD416" s="70"/>
      <c r="DE416" s="70"/>
      <c r="DF416" s="70"/>
      <c r="DG416" s="70"/>
      <c r="DH416" s="70"/>
      <c r="DI416" s="70"/>
      <c r="DJ416" s="70"/>
      <c r="DK416" s="70"/>
      <c r="DL416" s="70"/>
      <c r="DM416" s="70"/>
      <c r="DN416" s="70"/>
      <c r="DO416" s="70"/>
      <c r="DP416" s="70"/>
      <c r="DQ416" s="70"/>
      <c r="DR416" s="70"/>
      <c r="DS416" s="70"/>
      <c r="DT416" s="70"/>
      <c r="DU416" s="70"/>
      <c r="DV416" s="70"/>
      <c r="DW416" s="70"/>
      <c r="DX416" s="70"/>
      <c r="DY416" s="70"/>
      <c r="DZ416" s="70"/>
      <c r="EA416" s="70"/>
      <c r="EB416" s="70"/>
      <c r="EC416" s="70"/>
      <c r="ED416" s="70"/>
      <c r="EE416" s="70"/>
      <c r="EF416" s="70"/>
      <c r="EG416" s="70"/>
      <c r="EH416" s="70"/>
      <c r="EI416" s="70"/>
      <c r="EJ416" s="70"/>
      <c r="EK416" s="70"/>
      <c r="EL416" s="70"/>
      <c r="EM416" s="70"/>
      <c r="EN416" s="70"/>
      <c r="EO416" s="70"/>
      <c r="EP416" s="70"/>
      <c r="EQ416" s="70"/>
      <c r="ER416" s="70"/>
      <c r="ES416" s="70"/>
      <c r="ET416" s="70"/>
      <c r="EU416" s="70"/>
      <c r="EV416" s="70"/>
      <c r="EW416" s="70"/>
      <c r="EX416" s="70"/>
      <c r="EY416" s="70"/>
      <c r="EZ416" s="70"/>
      <c r="FA416" s="70"/>
      <c r="FB416" s="70"/>
      <c r="FC416" s="70"/>
      <c r="FD416" s="70"/>
      <c r="FE416" s="70"/>
      <c r="FF416" s="70"/>
      <c r="FG416" s="70"/>
      <c r="FH416" s="70"/>
      <c r="FI416" s="70"/>
      <c r="FJ416" s="70"/>
      <c r="FK416" s="70"/>
      <c r="FL416" s="70"/>
      <c r="FM416" s="70"/>
      <c r="FN416" s="70"/>
      <c r="FO416" s="70"/>
      <c r="FP416" s="70"/>
      <c r="FQ416" s="70"/>
      <c r="FR416" s="71"/>
    </row>
    <row r="417" spans="1:174" s="16" customFormat="1" ht="13.5">
      <c r="A417" s="69" t="s">
        <v>13</v>
      </c>
      <c r="B417" s="6">
        <v>2015</v>
      </c>
      <c r="C417" s="40">
        <v>10</v>
      </c>
      <c r="D417" s="126">
        <v>2020</v>
      </c>
      <c r="E417" s="107">
        <v>255</v>
      </c>
      <c r="F417" s="107">
        <v>0</v>
      </c>
      <c r="G417" s="107">
        <v>0</v>
      </c>
      <c r="H417" s="107">
        <v>0</v>
      </c>
      <c r="I417" s="108">
        <v>0</v>
      </c>
      <c r="J417" s="69">
        <v>0</v>
      </c>
      <c r="K417" s="38">
        <f t="shared" si="9"/>
        <v>2275</v>
      </c>
      <c r="L417" s="126">
        <v>300</v>
      </c>
      <c r="M417" s="108">
        <v>144</v>
      </c>
      <c r="N417" s="186">
        <v>280</v>
      </c>
      <c r="O417" s="69">
        <v>522.41</v>
      </c>
      <c r="P417" s="186">
        <v>365.69</v>
      </c>
      <c r="Q417" s="186">
        <v>0</v>
      </c>
      <c r="R417" s="186">
        <v>0</v>
      </c>
      <c r="S417" s="186">
        <v>0</v>
      </c>
      <c r="T417" s="186">
        <v>1033.22</v>
      </c>
      <c r="U417" s="186">
        <v>0</v>
      </c>
      <c r="V417" s="186">
        <v>0</v>
      </c>
      <c r="W417" s="23">
        <f t="shared" si="11"/>
        <v>2645.3199999999997</v>
      </c>
      <c r="X417" s="186">
        <v>173</v>
      </c>
      <c r="Y417" s="186">
        <v>0</v>
      </c>
      <c r="Z417" s="186">
        <v>160</v>
      </c>
      <c r="AA417" s="126">
        <v>0</v>
      </c>
      <c r="AB417" s="107">
        <v>0</v>
      </c>
      <c r="AC417" s="107">
        <v>0</v>
      </c>
      <c r="AD417" s="107">
        <v>111</v>
      </c>
      <c r="AE417" s="107">
        <v>300</v>
      </c>
      <c r="AF417" s="107">
        <v>0</v>
      </c>
      <c r="AG417" s="108">
        <v>0</v>
      </c>
      <c r="AH417" s="69">
        <v>0</v>
      </c>
      <c r="AI417" s="16">
        <v>0</v>
      </c>
      <c r="AJ417" s="38">
        <f t="shared" si="10"/>
        <v>744</v>
      </c>
      <c r="AK417" s="23">
        <v>4809.32</v>
      </c>
      <c r="AL417" s="69">
        <v>39.28</v>
      </c>
      <c r="AM417" s="38">
        <v>4137.04</v>
      </c>
      <c r="AN417" s="69"/>
      <c r="AO417" s="69"/>
      <c r="AP417" s="69"/>
      <c r="AQ417" s="69"/>
      <c r="AR417" s="69"/>
      <c r="AS417" s="69"/>
      <c r="AT417" s="69"/>
      <c r="AU417" s="69"/>
      <c r="AV417" s="69"/>
      <c r="AW417" s="69"/>
      <c r="AX417" s="69"/>
      <c r="AY417" s="69"/>
      <c r="AZ417" s="69"/>
      <c r="BA417" s="69"/>
      <c r="BB417" s="69"/>
      <c r="BC417" s="69"/>
      <c r="BD417" s="69"/>
      <c r="BE417" s="69"/>
      <c r="BF417" s="69"/>
      <c r="BG417" s="69"/>
      <c r="BH417" s="69"/>
      <c r="BI417" s="69"/>
      <c r="BJ417" s="69"/>
      <c r="BK417" s="69"/>
      <c r="BL417" s="69"/>
      <c r="BM417" s="69"/>
      <c r="BN417" s="69"/>
      <c r="BO417" s="69"/>
      <c r="BP417" s="69"/>
      <c r="BQ417" s="69"/>
      <c r="BR417" s="69"/>
      <c r="BS417" s="69"/>
      <c r="BT417" s="69"/>
      <c r="BU417" s="69"/>
      <c r="BV417" s="69"/>
      <c r="BW417" s="69"/>
      <c r="BX417" s="69"/>
      <c r="BY417" s="69"/>
      <c r="BZ417" s="69"/>
      <c r="CA417" s="69"/>
      <c r="CB417" s="69"/>
      <c r="CC417" s="69"/>
      <c r="CD417" s="69"/>
      <c r="CE417" s="69"/>
      <c r="CF417" s="69"/>
      <c r="CG417" s="69"/>
      <c r="CH417" s="69"/>
      <c r="CI417" s="69"/>
      <c r="CJ417" s="69"/>
      <c r="CK417" s="69"/>
      <c r="CL417" s="69"/>
      <c r="CM417" s="69"/>
      <c r="CN417" s="69"/>
      <c r="CO417" s="69"/>
      <c r="CP417" s="69"/>
      <c r="CQ417" s="69"/>
      <c r="CR417" s="69"/>
      <c r="CS417" s="69"/>
      <c r="CT417" s="69"/>
      <c r="CU417" s="70"/>
      <c r="CV417" s="70"/>
      <c r="CW417" s="70"/>
      <c r="CX417" s="70"/>
      <c r="CY417" s="70"/>
      <c r="CZ417" s="70"/>
      <c r="DA417" s="70"/>
      <c r="DB417" s="70"/>
      <c r="DC417" s="70"/>
      <c r="DD417" s="70"/>
      <c r="DE417" s="70"/>
      <c r="DF417" s="70"/>
      <c r="DG417" s="70"/>
      <c r="DH417" s="70"/>
      <c r="DI417" s="70"/>
      <c r="DJ417" s="70"/>
      <c r="DK417" s="70"/>
      <c r="DL417" s="70"/>
      <c r="DM417" s="70"/>
      <c r="DN417" s="70"/>
      <c r="DO417" s="70"/>
      <c r="DP417" s="70"/>
      <c r="DQ417" s="70"/>
      <c r="DR417" s="70"/>
      <c r="DS417" s="70"/>
      <c r="DT417" s="70"/>
      <c r="DU417" s="70"/>
      <c r="DV417" s="70"/>
      <c r="DW417" s="70"/>
      <c r="DX417" s="70"/>
      <c r="DY417" s="70"/>
      <c r="DZ417" s="70"/>
      <c r="EA417" s="70"/>
      <c r="EB417" s="70"/>
      <c r="EC417" s="70"/>
      <c r="ED417" s="70"/>
      <c r="EE417" s="70"/>
      <c r="EF417" s="70"/>
      <c r="EG417" s="70"/>
      <c r="EH417" s="70"/>
      <c r="EI417" s="70"/>
      <c r="EJ417" s="70"/>
      <c r="EK417" s="70"/>
      <c r="EL417" s="70"/>
      <c r="EM417" s="70"/>
      <c r="EN417" s="70"/>
      <c r="EO417" s="70"/>
      <c r="EP417" s="70"/>
      <c r="EQ417" s="70"/>
      <c r="ER417" s="70"/>
      <c r="ES417" s="70"/>
      <c r="ET417" s="70"/>
      <c r="EU417" s="70"/>
      <c r="EV417" s="70"/>
      <c r="EW417" s="70"/>
      <c r="EX417" s="70"/>
      <c r="EY417" s="70"/>
      <c r="EZ417" s="70"/>
      <c r="FA417" s="70"/>
      <c r="FB417" s="70"/>
      <c r="FC417" s="70"/>
      <c r="FD417" s="70"/>
      <c r="FE417" s="70"/>
      <c r="FF417" s="70"/>
      <c r="FG417" s="70"/>
      <c r="FH417" s="70"/>
      <c r="FI417" s="70"/>
      <c r="FJ417" s="70"/>
      <c r="FK417" s="70"/>
      <c r="FL417" s="70"/>
      <c r="FM417" s="70"/>
      <c r="FN417" s="70"/>
      <c r="FO417" s="70"/>
      <c r="FP417" s="70"/>
      <c r="FQ417" s="70"/>
      <c r="FR417" s="71"/>
    </row>
    <row r="418" spans="1:174" s="16" customFormat="1" ht="13.5">
      <c r="A418" s="69" t="s">
        <v>13</v>
      </c>
      <c r="B418" s="6">
        <v>2015</v>
      </c>
      <c r="C418" s="40">
        <v>10</v>
      </c>
      <c r="D418" s="126">
        <v>2020</v>
      </c>
      <c r="E418" s="107">
        <v>255</v>
      </c>
      <c r="F418" s="107">
        <v>0</v>
      </c>
      <c r="G418" s="107">
        <v>0</v>
      </c>
      <c r="H418" s="107">
        <v>0</v>
      </c>
      <c r="I418" s="108">
        <v>0</v>
      </c>
      <c r="J418" s="69">
        <v>0</v>
      </c>
      <c r="K418" s="38">
        <f t="shared" si="9"/>
        <v>2275</v>
      </c>
      <c r="L418" s="126">
        <v>300</v>
      </c>
      <c r="M418" s="108">
        <v>162</v>
      </c>
      <c r="N418" s="186">
        <v>270.67</v>
      </c>
      <c r="O418" s="69">
        <v>522.41</v>
      </c>
      <c r="P418" s="186">
        <v>0</v>
      </c>
      <c r="Q418" s="186">
        <v>0</v>
      </c>
      <c r="R418" s="186">
        <v>0</v>
      </c>
      <c r="S418" s="186">
        <v>100</v>
      </c>
      <c r="T418" s="186">
        <v>1033.22</v>
      </c>
      <c r="U418" s="186">
        <v>0</v>
      </c>
      <c r="V418" s="186">
        <v>0</v>
      </c>
      <c r="W418" s="23">
        <f t="shared" si="11"/>
        <v>2388.3</v>
      </c>
      <c r="X418" s="186">
        <v>34</v>
      </c>
      <c r="Y418" s="186">
        <v>12</v>
      </c>
      <c r="Z418" s="186">
        <v>0</v>
      </c>
      <c r="AA418" s="126">
        <v>0</v>
      </c>
      <c r="AB418" s="107">
        <v>0</v>
      </c>
      <c r="AC418" s="107">
        <v>18.57</v>
      </c>
      <c r="AD418" s="107">
        <v>0</v>
      </c>
      <c r="AE418" s="107">
        <v>300</v>
      </c>
      <c r="AF418" s="107">
        <v>0</v>
      </c>
      <c r="AG418" s="108">
        <v>0</v>
      </c>
      <c r="AH418" s="69">
        <v>0</v>
      </c>
      <c r="AI418" s="16">
        <v>0</v>
      </c>
      <c r="AJ418" s="38">
        <f t="shared" si="10"/>
        <v>364.57</v>
      </c>
      <c r="AK418" s="23">
        <v>4644.73</v>
      </c>
      <c r="AL418" s="69">
        <v>34.34</v>
      </c>
      <c r="AM418" s="38">
        <v>4264.39</v>
      </c>
      <c r="AN418" s="69"/>
      <c r="AO418" s="69"/>
      <c r="AP418" s="69"/>
      <c r="AQ418" s="69"/>
      <c r="AR418" s="69"/>
      <c r="AS418" s="69"/>
      <c r="AT418" s="69"/>
      <c r="AU418" s="69"/>
      <c r="AV418" s="69"/>
      <c r="AW418" s="69"/>
      <c r="AX418" s="69"/>
      <c r="AY418" s="69"/>
      <c r="AZ418" s="69"/>
      <c r="BA418" s="69"/>
      <c r="BB418" s="69"/>
      <c r="BC418" s="69"/>
      <c r="BD418" s="69"/>
      <c r="BE418" s="69"/>
      <c r="BF418" s="69"/>
      <c r="BG418" s="69"/>
      <c r="BH418" s="69"/>
      <c r="BI418" s="69"/>
      <c r="BJ418" s="69"/>
      <c r="BK418" s="69"/>
      <c r="BL418" s="69"/>
      <c r="BM418" s="69"/>
      <c r="BN418" s="69"/>
      <c r="BO418" s="69"/>
      <c r="BP418" s="69"/>
      <c r="BQ418" s="69"/>
      <c r="BR418" s="69"/>
      <c r="BS418" s="69"/>
      <c r="BT418" s="69"/>
      <c r="BU418" s="69"/>
      <c r="BV418" s="69"/>
      <c r="BW418" s="69"/>
      <c r="BX418" s="69"/>
      <c r="BY418" s="69"/>
      <c r="BZ418" s="69"/>
      <c r="CA418" s="69"/>
      <c r="CB418" s="69"/>
      <c r="CC418" s="69"/>
      <c r="CD418" s="69"/>
      <c r="CE418" s="69"/>
      <c r="CF418" s="69"/>
      <c r="CG418" s="69"/>
      <c r="CH418" s="69"/>
      <c r="CI418" s="69"/>
      <c r="CJ418" s="69"/>
      <c r="CK418" s="69"/>
      <c r="CL418" s="69"/>
      <c r="CM418" s="69"/>
      <c r="CN418" s="69"/>
      <c r="CO418" s="69"/>
      <c r="CP418" s="69"/>
      <c r="CQ418" s="69"/>
      <c r="CR418" s="69"/>
      <c r="CS418" s="69"/>
      <c r="CT418" s="69"/>
      <c r="CU418" s="70"/>
      <c r="CV418" s="70"/>
      <c r="CW418" s="70"/>
      <c r="CX418" s="70"/>
      <c r="CY418" s="70"/>
      <c r="CZ418" s="70"/>
      <c r="DA418" s="70"/>
      <c r="DB418" s="70"/>
      <c r="DC418" s="70"/>
      <c r="DD418" s="70"/>
      <c r="DE418" s="70"/>
      <c r="DF418" s="70"/>
      <c r="DG418" s="70"/>
      <c r="DH418" s="70"/>
      <c r="DI418" s="70"/>
      <c r="DJ418" s="70"/>
      <c r="DK418" s="70"/>
      <c r="DL418" s="70"/>
      <c r="DM418" s="70"/>
      <c r="DN418" s="70"/>
      <c r="DO418" s="70"/>
      <c r="DP418" s="70"/>
      <c r="DQ418" s="70"/>
      <c r="DR418" s="70"/>
      <c r="DS418" s="70"/>
      <c r="DT418" s="70"/>
      <c r="DU418" s="70"/>
      <c r="DV418" s="70"/>
      <c r="DW418" s="70"/>
      <c r="DX418" s="70"/>
      <c r="DY418" s="70"/>
      <c r="DZ418" s="70"/>
      <c r="EA418" s="70"/>
      <c r="EB418" s="70"/>
      <c r="EC418" s="70"/>
      <c r="ED418" s="70"/>
      <c r="EE418" s="70"/>
      <c r="EF418" s="70"/>
      <c r="EG418" s="70"/>
      <c r="EH418" s="70"/>
      <c r="EI418" s="70"/>
      <c r="EJ418" s="70"/>
      <c r="EK418" s="70"/>
      <c r="EL418" s="70"/>
      <c r="EM418" s="70"/>
      <c r="EN418" s="70"/>
      <c r="EO418" s="70"/>
      <c r="EP418" s="70"/>
      <c r="EQ418" s="70"/>
      <c r="ER418" s="70"/>
      <c r="ES418" s="70"/>
      <c r="ET418" s="70"/>
      <c r="EU418" s="70"/>
      <c r="EV418" s="70"/>
      <c r="EW418" s="70"/>
      <c r="EX418" s="70"/>
      <c r="EY418" s="70"/>
      <c r="EZ418" s="70"/>
      <c r="FA418" s="70"/>
      <c r="FB418" s="70"/>
      <c r="FC418" s="70"/>
      <c r="FD418" s="70"/>
      <c r="FE418" s="70"/>
      <c r="FF418" s="70"/>
      <c r="FG418" s="70"/>
      <c r="FH418" s="70"/>
      <c r="FI418" s="70"/>
      <c r="FJ418" s="70"/>
      <c r="FK418" s="70"/>
      <c r="FL418" s="70"/>
      <c r="FM418" s="70"/>
      <c r="FN418" s="70"/>
      <c r="FO418" s="70"/>
      <c r="FP418" s="70"/>
      <c r="FQ418" s="70"/>
      <c r="FR418" s="71"/>
    </row>
    <row r="419" spans="1:174" s="16" customFormat="1" ht="13.5">
      <c r="A419" s="69" t="s">
        <v>13</v>
      </c>
      <c r="B419" s="6">
        <v>2015</v>
      </c>
      <c r="C419" s="40">
        <v>10</v>
      </c>
      <c r="D419" s="126">
        <v>2020</v>
      </c>
      <c r="E419" s="107">
        <v>350</v>
      </c>
      <c r="F419" s="107">
        <v>50</v>
      </c>
      <c r="G419" s="32">
        <v>0</v>
      </c>
      <c r="H419" s="32">
        <v>0</v>
      </c>
      <c r="I419" s="50">
        <v>0</v>
      </c>
      <c r="J419" s="6">
        <v>0</v>
      </c>
      <c r="K419" s="38">
        <f t="shared" si="9"/>
        <v>2420</v>
      </c>
      <c r="L419" s="126">
        <v>300</v>
      </c>
      <c r="M419" s="108">
        <v>153</v>
      </c>
      <c r="N419" s="186">
        <v>280</v>
      </c>
      <c r="O419" s="69">
        <v>565.95</v>
      </c>
      <c r="P419" s="19">
        <v>365.69</v>
      </c>
      <c r="Q419" s="19">
        <v>0</v>
      </c>
      <c r="R419" s="19">
        <v>0</v>
      </c>
      <c r="S419" s="19">
        <v>0</v>
      </c>
      <c r="T419" s="186">
        <v>1126.09</v>
      </c>
      <c r="U419" s="186">
        <v>0</v>
      </c>
      <c r="V419" s="186">
        <v>0</v>
      </c>
      <c r="W419" s="23">
        <f t="shared" si="11"/>
        <v>2790.73</v>
      </c>
      <c r="X419" s="186">
        <v>295</v>
      </c>
      <c r="Y419" s="186">
        <v>0</v>
      </c>
      <c r="Z419" s="186">
        <v>160</v>
      </c>
      <c r="AA419" s="126">
        <v>0</v>
      </c>
      <c r="AB419" s="107">
        <v>0</v>
      </c>
      <c r="AC419" s="107">
        <v>0</v>
      </c>
      <c r="AD419" s="107">
        <v>0</v>
      </c>
      <c r="AE419" s="107">
        <v>300</v>
      </c>
      <c r="AF419" s="107">
        <v>0</v>
      </c>
      <c r="AG419" s="108">
        <v>0</v>
      </c>
      <c r="AH419" s="69">
        <v>0</v>
      </c>
      <c r="AI419" s="16">
        <v>0</v>
      </c>
      <c r="AJ419" s="38">
        <f t="shared" si="10"/>
        <v>755</v>
      </c>
      <c r="AK419" s="23">
        <v>5210.73</v>
      </c>
      <c r="AL419" s="69">
        <v>66.07</v>
      </c>
      <c r="AM419" s="38">
        <v>4389.66</v>
      </c>
      <c r="AN419" s="69"/>
      <c r="AO419" s="69"/>
      <c r="AP419" s="69"/>
      <c r="AQ419" s="69"/>
      <c r="AR419" s="69"/>
      <c r="AS419" s="69"/>
      <c r="AT419" s="69"/>
      <c r="AU419" s="69"/>
      <c r="AV419" s="69"/>
      <c r="AW419" s="69"/>
      <c r="AX419" s="69"/>
      <c r="AY419" s="69"/>
      <c r="AZ419" s="69"/>
      <c r="BA419" s="69"/>
      <c r="BB419" s="69"/>
      <c r="BC419" s="69"/>
      <c r="BD419" s="69"/>
      <c r="BE419" s="69"/>
      <c r="BF419" s="69"/>
      <c r="BG419" s="69"/>
      <c r="BH419" s="69"/>
      <c r="BI419" s="69"/>
      <c r="BJ419" s="69"/>
      <c r="BK419" s="69"/>
      <c r="BL419" s="69"/>
      <c r="BM419" s="69"/>
      <c r="BN419" s="69"/>
      <c r="BO419" s="69"/>
      <c r="BP419" s="69"/>
      <c r="BQ419" s="69"/>
      <c r="BR419" s="69"/>
      <c r="BS419" s="69"/>
      <c r="BT419" s="69"/>
      <c r="BU419" s="69"/>
      <c r="BV419" s="69"/>
      <c r="BW419" s="69"/>
      <c r="BX419" s="69"/>
      <c r="BY419" s="69"/>
      <c r="BZ419" s="69"/>
      <c r="CA419" s="69"/>
      <c r="CB419" s="69"/>
      <c r="CC419" s="69"/>
      <c r="CD419" s="69"/>
      <c r="CE419" s="69"/>
      <c r="CF419" s="69"/>
      <c r="CG419" s="69"/>
      <c r="CH419" s="69"/>
      <c r="CI419" s="69"/>
      <c r="CJ419" s="69"/>
      <c r="CK419" s="69"/>
      <c r="CL419" s="69"/>
      <c r="CM419" s="69"/>
      <c r="CN419" s="69"/>
      <c r="CO419" s="69"/>
      <c r="CP419" s="69"/>
      <c r="CQ419" s="69"/>
      <c r="CR419" s="69"/>
      <c r="CS419" s="69"/>
      <c r="CT419" s="69"/>
      <c r="CU419" s="70"/>
      <c r="CV419" s="70"/>
      <c r="CW419" s="70"/>
      <c r="CX419" s="70"/>
      <c r="CY419" s="70"/>
      <c r="CZ419" s="70"/>
      <c r="DA419" s="70"/>
      <c r="DB419" s="70"/>
      <c r="DC419" s="70"/>
      <c r="DD419" s="70"/>
      <c r="DE419" s="70"/>
      <c r="DF419" s="70"/>
      <c r="DG419" s="70"/>
      <c r="DH419" s="70"/>
      <c r="DI419" s="70"/>
      <c r="DJ419" s="70"/>
      <c r="DK419" s="70"/>
      <c r="DL419" s="70"/>
      <c r="DM419" s="70"/>
      <c r="DN419" s="70"/>
      <c r="DO419" s="70"/>
      <c r="DP419" s="70"/>
      <c r="DQ419" s="70"/>
      <c r="DR419" s="70"/>
      <c r="DS419" s="70"/>
      <c r="DT419" s="70"/>
      <c r="DU419" s="70"/>
      <c r="DV419" s="70"/>
      <c r="DW419" s="70"/>
      <c r="DX419" s="70"/>
      <c r="DY419" s="70"/>
      <c r="DZ419" s="70"/>
      <c r="EA419" s="70"/>
      <c r="EB419" s="70"/>
      <c r="EC419" s="70"/>
      <c r="ED419" s="70"/>
      <c r="EE419" s="70"/>
      <c r="EF419" s="70"/>
      <c r="EG419" s="70"/>
      <c r="EH419" s="70"/>
      <c r="EI419" s="70"/>
      <c r="EJ419" s="70"/>
      <c r="EK419" s="70"/>
      <c r="EL419" s="70"/>
      <c r="EM419" s="70"/>
      <c r="EN419" s="70"/>
      <c r="EO419" s="70"/>
      <c r="EP419" s="70"/>
      <c r="EQ419" s="70"/>
      <c r="ER419" s="70"/>
      <c r="ES419" s="70"/>
      <c r="ET419" s="70"/>
      <c r="EU419" s="70"/>
      <c r="EV419" s="70"/>
      <c r="EW419" s="70"/>
      <c r="EX419" s="70"/>
      <c r="EY419" s="70"/>
      <c r="EZ419" s="70"/>
      <c r="FA419" s="70"/>
      <c r="FB419" s="70"/>
      <c r="FC419" s="70"/>
      <c r="FD419" s="70"/>
      <c r="FE419" s="70"/>
      <c r="FF419" s="70"/>
      <c r="FG419" s="70"/>
      <c r="FH419" s="70"/>
      <c r="FI419" s="70"/>
      <c r="FJ419" s="70"/>
      <c r="FK419" s="70"/>
      <c r="FL419" s="70"/>
      <c r="FM419" s="70"/>
      <c r="FN419" s="70"/>
      <c r="FO419" s="70"/>
      <c r="FP419" s="70"/>
      <c r="FQ419" s="70"/>
      <c r="FR419" s="71"/>
    </row>
    <row r="420" spans="1:174" s="16" customFormat="1" ht="13.5">
      <c r="A420" s="69" t="s">
        <v>13</v>
      </c>
      <c r="B420" s="6">
        <v>2015</v>
      </c>
      <c r="C420" s="40">
        <v>10</v>
      </c>
      <c r="D420" s="126">
        <v>2020</v>
      </c>
      <c r="E420" s="107">
        <v>230</v>
      </c>
      <c r="F420" s="107">
        <v>0</v>
      </c>
      <c r="G420" s="107">
        <v>0</v>
      </c>
      <c r="H420" s="107">
        <v>0</v>
      </c>
      <c r="I420" s="108">
        <v>0</v>
      </c>
      <c r="J420" s="69">
        <v>0</v>
      </c>
      <c r="K420" s="38">
        <f t="shared" si="9"/>
        <v>2250</v>
      </c>
      <c r="L420" s="126">
        <v>0</v>
      </c>
      <c r="M420" s="108">
        <v>0</v>
      </c>
      <c r="N420" s="186">
        <v>280</v>
      </c>
      <c r="O420" s="69">
        <v>565.95</v>
      </c>
      <c r="P420" s="186">
        <v>696.55</v>
      </c>
      <c r="Q420" s="186">
        <v>0</v>
      </c>
      <c r="R420" s="186">
        <v>0</v>
      </c>
      <c r="S420" s="186">
        <v>0</v>
      </c>
      <c r="T420" s="186">
        <v>1079.66</v>
      </c>
      <c r="U420" s="186">
        <v>0</v>
      </c>
      <c r="V420" s="186">
        <v>0</v>
      </c>
      <c r="W420" s="23">
        <f t="shared" si="11"/>
        <v>2622.16</v>
      </c>
      <c r="X420" s="186">
        <v>516</v>
      </c>
      <c r="Y420" s="186">
        <v>0</v>
      </c>
      <c r="Z420" s="186">
        <v>160</v>
      </c>
      <c r="AA420" s="126">
        <v>0</v>
      </c>
      <c r="AB420" s="107">
        <v>0</v>
      </c>
      <c r="AC420" s="107">
        <v>0</v>
      </c>
      <c r="AD420" s="107">
        <v>0</v>
      </c>
      <c r="AE420" s="107">
        <v>0</v>
      </c>
      <c r="AF420" s="107">
        <v>0</v>
      </c>
      <c r="AG420" s="108">
        <v>0</v>
      </c>
      <c r="AH420" s="69">
        <v>0</v>
      </c>
      <c r="AI420" s="16">
        <v>0</v>
      </c>
      <c r="AJ420" s="38">
        <f t="shared" si="10"/>
        <v>676</v>
      </c>
      <c r="AK420" s="23">
        <v>4872.16</v>
      </c>
      <c r="AL420" s="69">
        <v>38.16</v>
      </c>
      <c r="AM420" s="38">
        <v>4058</v>
      </c>
      <c r="AN420" s="69"/>
      <c r="AO420" s="69"/>
      <c r="AP420" s="69"/>
      <c r="AQ420" s="69"/>
      <c r="AR420" s="69"/>
      <c r="AS420" s="69"/>
      <c r="AT420" s="69"/>
      <c r="AU420" s="69"/>
      <c r="AV420" s="69"/>
      <c r="AW420" s="69"/>
      <c r="AX420" s="69"/>
      <c r="AY420" s="69"/>
      <c r="AZ420" s="69"/>
      <c r="BA420" s="69"/>
      <c r="BB420" s="69"/>
      <c r="BC420" s="69"/>
      <c r="BD420" s="69"/>
      <c r="BE420" s="69"/>
      <c r="BF420" s="69"/>
      <c r="BG420" s="69"/>
      <c r="BH420" s="69"/>
      <c r="BI420" s="69"/>
      <c r="BJ420" s="69"/>
      <c r="BK420" s="69"/>
      <c r="BL420" s="69"/>
      <c r="BM420" s="69"/>
      <c r="BN420" s="69"/>
      <c r="BO420" s="69"/>
      <c r="BP420" s="69"/>
      <c r="BQ420" s="69"/>
      <c r="BR420" s="69"/>
      <c r="BS420" s="69"/>
      <c r="BT420" s="69"/>
      <c r="BU420" s="69"/>
      <c r="BV420" s="69"/>
      <c r="BW420" s="69"/>
      <c r="BX420" s="69"/>
      <c r="BY420" s="69"/>
      <c r="BZ420" s="69"/>
      <c r="CA420" s="69"/>
      <c r="CB420" s="69"/>
      <c r="CC420" s="69"/>
      <c r="CD420" s="69"/>
      <c r="CE420" s="69"/>
      <c r="CF420" s="69"/>
      <c r="CG420" s="69"/>
      <c r="CH420" s="69"/>
      <c r="CI420" s="69"/>
      <c r="CJ420" s="69"/>
      <c r="CK420" s="69"/>
      <c r="CL420" s="69"/>
      <c r="CM420" s="69"/>
      <c r="CN420" s="69"/>
      <c r="CO420" s="69"/>
      <c r="CP420" s="69"/>
      <c r="CQ420" s="69"/>
      <c r="CR420" s="69"/>
      <c r="CS420" s="69"/>
      <c r="CT420" s="69"/>
      <c r="CU420" s="70"/>
      <c r="CV420" s="70"/>
      <c r="CW420" s="70"/>
      <c r="CX420" s="70"/>
      <c r="CY420" s="70"/>
      <c r="CZ420" s="70"/>
      <c r="DA420" s="70"/>
      <c r="DB420" s="70"/>
      <c r="DC420" s="70"/>
      <c r="DD420" s="70"/>
      <c r="DE420" s="70"/>
      <c r="DF420" s="70"/>
      <c r="DG420" s="70"/>
      <c r="DH420" s="70"/>
      <c r="DI420" s="70"/>
      <c r="DJ420" s="70"/>
      <c r="DK420" s="70"/>
      <c r="DL420" s="70"/>
      <c r="DM420" s="70"/>
      <c r="DN420" s="70"/>
      <c r="DO420" s="70"/>
      <c r="DP420" s="70"/>
      <c r="DQ420" s="70"/>
      <c r="DR420" s="70"/>
      <c r="DS420" s="70"/>
      <c r="DT420" s="70"/>
      <c r="DU420" s="70"/>
      <c r="DV420" s="70"/>
      <c r="DW420" s="70"/>
      <c r="DX420" s="70"/>
      <c r="DY420" s="70"/>
      <c r="DZ420" s="70"/>
      <c r="EA420" s="70"/>
      <c r="EB420" s="70"/>
      <c r="EC420" s="70"/>
      <c r="ED420" s="70"/>
      <c r="EE420" s="70"/>
      <c r="EF420" s="70"/>
      <c r="EG420" s="70"/>
      <c r="EH420" s="70"/>
      <c r="EI420" s="70"/>
      <c r="EJ420" s="70"/>
      <c r="EK420" s="70"/>
      <c r="EL420" s="70"/>
      <c r="EM420" s="70"/>
      <c r="EN420" s="70"/>
      <c r="EO420" s="70"/>
      <c r="EP420" s="70"/>
      <c r="EQ420" s="70"/>
      <c r="ER420" s="70"/>
      <c r="ES420" s="70"/>
      <c r="ET420" s="70"/>
      <c r="EU420" s="70"/>
      <c r="EV420" s="70"/>
      <c r="EW420" s="70"/>
      <c r="EX420" s="70"/>
      <c r="EY420" s="70"/>
      <c r="EZ420" s="70"/>
      <c r="FA420" s="70"/>
      <c r="FB420" s="70"/>
      <c r="FC420" s="70"/>
      <c r="FD420" s="70"/>
      <c r="FE420" s="70"/>
      <c r="FF420" s="70"/>
      <c r="FG420" s="70"/>
      <c r="FH420" s="70"/>
      <c r="FI420" s="70"/>
      <c r="FJ420" s="70"/>
      <c r="FK420" s="70"/>
      <c r="FL420" s="70"/>
      <c r="FM420" s="70"/>
      <c r="FN420" s="70"/>
      <c r="FO420" s="70"/>
      <c r="FP420" s="70"/>
      <c r="FQ420" s="70"/>
      <c r="FR420" s="71"/>
    </row>
    <row r="421" spans="1:174" s="16" customFormat="1" ht="13.5">
      <c r="A421" s="69" t="s">
        <v>13</v>
      </c>
      <c r="B421" s="6">
        <v>2015</v>
      </c>
      <c r="C421" s="40">
        <v>9</v>
      </c>
      <c r="D421" s="126">
        <v>2020</v>
      </c>
      <c r="E421" s="107">
        <v>340</v>
      </c>
      <c r="F421" s="107">
        <v>50</v>
      </c>
      <c r="G421" s="107">
        <v>0</v>
      </c>
      <c r="H421" s="107">
        <v>0</v>
      </c>
      <c r="I421" s="108">
        <v>0</v>
      </c>
      <c r="J421" s="69">
        <v>0</v>
      </c>
      <c r="K421" s="38">
        <f t="shared" si="9"/>
        <v>2410</v>
      </c>
      <c r="L421" s="126">
        <v>300</v>
      </c>
      <c r="M421" s="108">
        <v>90</v>
      </c>
      <c r="N421" s="186">
        <v>280</v>
      </c>
      <c r="O421" s="69">
        <v>653.02</v>
      </c>
      <c r="P421" s="186">
        <v>0</v>
      </c>
      <c r="Q421" s="186">
        <v>0</v>
      </c>
      <c r="R421" s="186">
        <v>0</v>
      </c>
      <c r="S421" s="186">
        <v>0</v>
      </c>
      <c r="T421" s="186">
        <v>1091.26</v>
      </c>
      <c r="U421" s="186">
        <v>0</v>
      </c>
      <c r="V421" s="186">
        <v>0</v>
      </c>
      <c r="W421" s="23">
        <f t="shared" si="11"/>
        <v>2414.2799999999997</v>
      </c>
      <c r="X421" s="186">
        <v>386</v>
      </c>
      <c r="Y421" s="186">
        <v>0</v>
      </c>
      <c r="Z421" s="186">
        <v>160</v>
      </c>
      <c r="AA421" s="126">
        <v>0</v>
      </c>
      <c r="AB421" s="107">
        <v>0</v>
      </c>
      <c r="AC421" s="107">
        <v>0</v>
      </c>
      <c r="AD421" s="107">
        <v>0</v>
      </c>
      <c r="AE421" s="107">
        <v>300</v>
      </c>
      <c r="AF421" s="107">
        <v>0</v>
      </c>
      <c r="AG421" s="108">
        <v>0</v>
      </c>
      <c r="AH421" s="69">
        <v>0</v>
      </c>
      <c r="AI421" s="16">
        <v>0</v>
      </c>
      <c r="AJ421" s="38">
        <f t="shared" si="10"/>
        <v>846</v>
      </c>
      <c r="AK421" s="23">
        <v>4824.28</v>
      </c>
      <c r="AL421" s="69">
        <v>39.73</v>
      </c>
      <c r="AM421" s="38">
        <v>3938.55</v>
      </c>
      <c r="AN421" s="69"/>
      <c r="AO421" s="69"/>
      <c r="AP421" s="69"/>
      <c r="AQ421" s="69"/>
      <c r="AR421" s="69"/>
      <c r="AS421" s="69"/>
      <c r="AT421" s="69"/>
      <c r="AU421" s="69"/>
      <c r="AV421" s="69"/>
      <c r="AW421" s="69"/>
      <c r="AX421" s="69"/>
      <c r="AY421" s="69"/>
      <c r="AZ421" s="69"/>
      <c r="BA421" s="69"/>
      <c r="BB421" s="69"/>
      <c r="BC421" s="69"/>
      <c r="BD421" s="69"/>
      <c r="BE421" s="69"/>
      <c r="BF421" s="69"/>
      <c r="BG421" s="69"/>
      <c r="BH421" s="69"/>
      <c r="BI421" s="69"/>
      <c r="BJ421" s="69"/>
      <c r="BK421" s="69"/>
      <c r="BL421" s="69"/>
      <c r="BM421" s="69"/>
      <c r="BN421" s="69"/>
      <c r="BO421" s="69"/>
      <c r="BP421" s="69"/>
      <c r="BQ421" s="69"/>
      <c r="BR421" s="69"/>
      <c r="BS421" s="69"/>
      <c r="BT421" s="69"/>
      <c r="BU421" s="69"/>
      <c r="BV421" s="69"/>
      <c r="BW421" s="69"/>
      <c r="BX421" s="69"/>
      <c r="BY421" s="69"/>
      <c r="BZ421" s="69"/>
      <c r="CA421" s="69"/>
      <c r="CB421" s="69"/>
      <c r="CC421" s="69"/>
      <c r="CD421" s="69"/>
      <c r="CE421" s="69"/>
      <c r="CF421" s="69"/>
      <c r="CG421" s="69"/>
      <c r="CH421" s="69"/>
      <c r="CI421" s="69"/>
      <c r="CJ421" s="69"/>
      <c r="CK421" s="69"/>
      <c r="CL421" s="69"/>
      <c r="CM421" s="69"/>
      <c r="CN421" s="69"/>
      <c r="CO421" s="69"/>
      <c r="CP421" s="69"/>
      <c r="CQ421" s="69"/>
      <c r="CR421" s="69"/>
      <c r="CS421" s="69"/>
      <c r="CT421" s="69"/>
      <c r="CU421" s="70"/>
      <c r="CV421" s="70"/>
      <c r="CW421" s="70"/>
      <c r="CX421" s="70"/>
      <c r="CY421" s="70"/>
      <c r="CZ421" s="70"/>
      <c r="DA421" s="70"/>
      <c r="DB421" s="70"/>
      <c r="DC421" s="70"/>
      <c r="DD421" s="70"/>
      <c r="DE421" s="70"/>
      <c r="DF421" s="70"/>
      <c r="DG421" s="70"/>
      <c r="DH421" s="70"/>
      <c r="DI421" s="70"/>
      <c r="DJ421" s="70"/>
      <c r="DK421" s="70"/>
      <c r="DL421" s="70"/>
      <c r="DM421" s="70"/>
      <c r="DN421" s="70"/>
      <c r="DO421" s="70"/>
      <c r="DP421" s="70"/>
      <c r="DQ421" s="70"/>
      <c r="DR421" s="70"/>
      <c r="DS421" s="70"/>
      <c r="DT421" s="70"/>
      <c r="DU421" s="70"/>
      <c r="DV421" s="70"/>
      <c r="DW421" s="70"/>
      <c r="DX421" s="70"/>
      <c r="DY421" s="70"/>
      <c r="DZ421" s="70"/>
      <c r="EA421" s="70"/>
      <c r="EB421" s="70"/>
      <c r="EC421" s="70"/>
      <c r="ED421" s="70"/>
      <c r="EE421" s="70"/>
      <c r="EF421" s="70"/>
      <c r="EG421" s="70"/>
      <c r="EH421" s="70"/>
      <c r="EI421" s="70"/>
      <c r="EJ421" s="70"/>
      <c r="EK421" s="70"/>
      <c r="EL421" s="70"/>
      <c r="EM421" s="70"/>
      <c r="EN421" s="70"/>
      <c r="EO421" s="70"/>
      <c r="EP421" s="70"/>
      <c r="EQ421" s="70"/>
      <c r="ER421" s="70"/>
      <c r="ES421" s="70"/>
      <c r="ET421" s="70"/>
      <c r="EU421" s="70"/>
      <c r="EV421" s="70"/>
      <c r="EW421" s="70"/>
      <c r="EX421" s="70"/>
      <c r="EY421" s="70"/>
      <c r="EZ421" s="70"/>
      <c r="FA421" s="70"/>
      <c r="FB421" s="70"/>
      <c r="FC421" s="70"/>
      <c r="FD421" s="70"/>
      <c r="FE421" s="70"/>
      <c r="FF421" s="70"/>
      <c r="FG421" s="70"/>
      <c r="FH421" s="70"/>
      <c r="FI421" s="70"/>
      <c r="FJ421" s="70"/>
      <c r="FK421" s="70"/>
      <c r="FL421" s="70"/>
      <c r="FM421" s="70"/>
      <c r="FN421" s="70"/>
      <c r="FO421" s="70"/>
      <c r="FP421" s="70"/>
      <c r="FQ421" s="70"/>
      <c r="FR421" s="70"/>
    </row>
    <row r="422" spans="1:174" s="16" customFormat="1" ht="13.5">
      <c r="A422" s="69" t="s">
        <v>13</v>
      </c>
      <c r="B422" s="6">
        <v>2015</v>
      </c>
      <c r="C422" s="40">
        <v>10</v>
      </c>
      <c r="D422" s="126">
        <v>2020</v>
      </c>
      <c r="E422" s="107">
        <v>150</v>
      </c>
      <c r="F422" s="107">
        <v>0</v>
      </c>
      <c r="G422" s="107">
        <v>0</v>
      </c>
      <c r="H422" s="107">
        <v>0</v>
      </c>
      <c r="I422" s="108">
        <v>0</v>
      </c>
      <c r="J422" s="69">
        <v>0</v>
      </c>
      <c r="K422" s="38">
        <f t="shared" si="9"/>
        <v>2170</v>
      </c>
      <c r="L422" s="126">
        <v>0</v>
      </c>
      <c r="M422" s="108">
        <v>18</v>
      </c>
      <c r="N422" s="186">
        <v>270.67</v>
      </c>
      <c r="O422" s="69">
        <v>565.95</v>
      </c>
      <c r="P422" s="19">
        <v>0</v>
      </c>
      <c r="Q422" s="19">
        <v>0</v>
      </c>
      <c r="R422" s="19">
        <v>0</v>
      </c>
      <c r="S422" s="19">
        <v>0</v>
      </c>
      <c r="T422" s="186">
        <v>1033.22</v>
      </c>
      <c r="U422" s="186">
        <v>0</v>
      </c>
      <c r="V422" s="186">
        <v>0</v>
      </c>
      <c r="W422" s="23">
        <f t="shared" si="11"/>
        <v>1887.8400000000001</v>
      </c>
      <c r="X422" s="186">
        <v>333</v>
      </c>
      <c r="Y422" s="186">
        <v>0</v>
      </c>
      <c r="Z422" s="186">
        <v>160</v>
      </c>
      <c r="AA422" s="126">
        <v>0</v>
      </c>
      <c r="AB422" s="107">
        <v>0</v>
      </c>
      <c r="AC422" s="107">
        <v>37.15</v>
      </c>
      <c r="AD422" s="107">
        <v>0</v>
      </c>
      <c r="AE422" s="107">
        <v>0</v>
      </c>
      <c r="AF422" s="107">
        <v>0</v>
      </c>
      <c r="AG422" s="108">
        <v>0</v>
      </c>
      <c r="AH422" s="69">
        <v>0</v>
      </c>
      <c r="AI422" s="16">
        <v>0</v>
      </c>
      <c r="AJ422" s="38">
        <f t="shared" si="10"/>
        <v>530.15</v>
      </c>
      <c r="AK422" s="23">
        <v>4020.69</v>
      </c>
      <c r="AL422" s="69">
        <v>15.62</v>
      </c>
      <c r="AM422" s="38">
        <v>3512.07</v>
      </c>
      <c r="CU422" s="22"/>
      <c r="CV422" s="22"/>
      <c r="CW422" s="22"/>
      <c r="CX422" s="22"/>
      <c r="CY422" s="22"/>
      <c r="CZ422" s="22"/>
      <c r="DA422" s="22"/>
      <c r="DB422" s="22"/>
      <c r="DC422" s="22"/>
      <c r="DD422" s="22"/>
      <c r="DE422" s="22"/>
      <c r="DF422" s="22"/>
      <c r="DG422" s="22"/>
      <c r="DH422" s="22"/>
      <c r="DI422" s="22"/>
      <c r="DJ422" s="22"/>
      <c r="DK422" s="22"/>
      <c r="DL422" s="22"/>
      <c r="DM422" s="22"/>
      <c r="DN422" s="22"/>
      <c r="DO422" s="22"/>
      <c r="DP422" s="22"/>
      <c r="DQ422" s="22"/>
      <c r="DR422" s="22"/>
      <c r="DS422" s="22"/>
      <c r="DT422" s="22"/>
      <c r="DU422" s="22"/>
      <c r="DV422" s="22"/>
      <c r="DW422" s="22"/>
      <c r="DX422" s="22"/>
      <c r="DY422" s="22"/>
      <c r="DZ422" s="22"/>
      <c r="EA422" s="22"/>
      <c r="EB422" s="22"/>
      <c r="EC422" s="22"/>
      <c r="ED422" s="22"/>
      <c r="EE422" s="22"/>
      <c r="EF422" s="22"/>
      <c r="EG422" s="22"/>
      <c r="EH422" s="22"/>
      <c r="EI422" s="22"/>
      <c r="EJ422" s="22"/>
      <c r="EK422" s="22"/>
      <c r="EL422" s="22"/>
      <c r="EM422" s="22"/>
      <c r="EN422" s="22"/>
      <c r="EO422" s="22"/>
      <c r="EP422" s="22"/>
      <c r="EQ422" s="22"/>
      <c r="ER422" s="22"/>
      <c r="ES422" s="22"/>
      <c r="ET422" s="22"/>
      <c r="EU422" s="22"/>
      <c r="EV422" s="22"/>
      <c r="EW422" s="22"/>
      <c r="EX422" s="22"/>
      <c r="EY422" s="22"/>
      <c r="EZ422" s="22"/>
      <c r="FA422" s="22"/>
      <c r="FB422" s="22"/>
      <c r="FC422" s="22"/>
      <c r="FD422" s="22"/>
      <c r="FE422" s="22"/>
      <c r="FF422" s="22"/>
      <c r="FG422" s="22"/>
      <c r="FH422" s="22"/>
      <c r="FI422" s="22"/>
      <c r="FJ422" s="22"/>
      <c r="FK422" s="22"/>
      <c r="FL422" s="22"/>
      <c r="FM422" s="22"/>
      <c r="FN422" s="22"/>
      <c r="FO422" s="22"/>
      <c r="FP422" s="22"/>
      <c r="FQ422" s="22"/>
      <c r="FR422" s="22"/>
    </row>
    <row r="423" spans="1:174" s="16" customFormat="1" ht="13.5">
      <c r="A423" s="69" t="s">
        <v>13</v>
      </c>
      <c r="B423" s="6">
        <v>2015</v>
      </c>
      <c r="C423" s="40">
        <v>10</v>
      </c>
      <c r="D423" s="126">
        <v>2020</v>
      </c>
      <c r="E423" s="107">
        <v>150</v>
      </c>
      <c r="F423" s="107">
        <v>0</v>
      </c>
      <c r="G423" s="32">
        <v>0</v>
      </c>
      <c r="H423" s="32">
        <v>0</v>
      </c>
      <c r="I423" s="50">
        <v>0</v>
      </c>
      <c r="J423" s="6">
        <v>0</v>
      </c>
      <c r="K423" s="38">
        <f t="shared" si="9"/>
        <v>2170</v>
      </c>
      <c r="L423" s="126">
        <v>300</v>
      </c>
      <c r="M423" s="108">
        <v>45</v>
      </c>
      <c r="N423" s="186">
        <v>280</v>
      </c>
      <c r="O423" s="69">
        <v>609.48</v>
      </c>
      <c r="P423" s="186">
        <v>365.69</v>
      </c>
      <c r="Q423" s="186">
        <v>0</v>
      </c>
      <c r="R423" s="186">
        <v>0</v>
      </c>
      <c r="S423" s="186">
        <v>0</v>
      </c>
      <c r="T423" s="186">
        <v>1033.22</v>
      </c>
      <c r="U423" s="186">
        <v>0</v>
      </c>
      <c r="V423" s="186">
        <v>0</v>
      </c>
      <c r="W423" s="23">
        <f t="shared" si="11"/>
        <v>2633.3900000000003</v>
      </c>
      <c r="X423" s="186">
        <v>208</v>
      </c>
      <c r="Y423" s="186">
        <v>15.3</v>
      </c>
      <c r="Z423" s="186">
        <v>160</v>
      </c>
      <c r="AA423" s="126">
        <v>0</v>
      </c>
      <c r="AB423" s="107">
        <v>0</v>
      </c>
      <c r="AC423" s="107">
        <v>0</v>
      </c>
      <c r="AD423" s="107">
        <v>0</v>
      </c>
      <c r="AE423" s="107">
        <v>300</v>
      </c>
      <c r="AF423" s="107">
        <v>0</v>
      </c>
      <c r="AG423" s="108">
        <v>0</v>
      </c>
      <c r="AH423" s="69">
        <v>0</v>
      </c>
      <c r="AI423" s="16">
        <v>0</v>
      </c>
      <c r="AJ423" s="38">
        <f t="shared" si="10"/>
        <v>683.3</v>
      </c>
      <c r="AK423" s="23">
        <v>4803.39</v>
      </c>
      <c r="AL423" s="69">
        <v>39.1</v>
      </c>
      <c r="AM423" s="38">
        <v>4080.99</v>
      </c>
      <c r="CU423" s="22"/>
      <c r="CV423" s="22"/>
      <c r="CW423" s="22"/>
      <c r="CX423" s="22"/>
      <c r="CY423" s="22"/>
      <c r="CZ423" s="22"/>
      <c r="DA423" s="22"/>
      <c r="DB423" s="22"/>
      <c r="DC423" s="22"/>
      <c r="DD423" s="22"/>
      <c r="DE423" s="22"/>
      <c r="DF423" s="22"/>
      <c r="DG423" s="22"/>
      <c r="DH423" s="22"/>
      <c r="DI423" s="22"/>
      <c r="DJ423" s="22"/>
      <c r="DK423" s="22"/>
      <c r="DL423" s="22"/>
      <c r="DM423" s="22"/>
      <c r="DN423" s="22"/>
      <c r="DO423" s="22"/>
      <c r="DP423" s="22"/>
      <c r="DQ423" s="22"/>
      <c r="DR423" s="22"/>
      <c r="DS423" s="22"/>
      <c r="DT423" s="22"/>
      <c r="DU423" s="22"/>
      <c r="DV423" s="22"/>
      <c r="DW423" s="22"/>
      <c r="DX423" s="22"/>
      <c r="DY423" s="22"/>
      <c r="DZ423" s="22"/>
      <c r="EA423" s="22"/>
      <c r="EB423" s="22"/>
      <c r="EC423" s="22"/>
      <c r="ED423" s="22"/>
      <c r="EE423" s="22"/>
      <c r="EF423" s="22"/>
      <c r="EG423" s="22"/>
      <c r="EH423" s="22"/>
      <c r="EI423" s="22"/>
      <c r="EJ423" s="22"/>
      <c r="EK423" s="22"/>
      <c r="EL423" s="22"/>
      <c r="EM423" s="22"/>
      <c r="EN423" s="22"/>
      <c r="EO423" s="22"/>
      <c r="EP423" s="22"/>
      <c r="EQ423" s="22"/>
      <c r="ER423" s="22"/>
      <c r="ES423" s="22"/>
      <c r="ET423" s="22"/>
      <c r="EU423" s="22"/>
      <c r="EV423" s="22"/>
      <c r="EW423" s="22"/>
      <c r="EX423" s="22"/>
      <c r="EY423" s="22"/>
      <c r="EZ423" s="22"/>
      <c r="FA423" s="22"/>
      <c r="FB423" s="22"/>
      <c r="FC423" s="22"/>
      <c r="FD423" s="22"/>
      <c r="FE423" s="22"/>
      <c r="FF423" s="22"/>
      <c r="FG423" s="22"/>
      <c r="FH423" s="22"/>
      <c r="FI423" s="22"/>
      <c r="FJ423" s="22"/>
      <c r="FK423" s="22"/>
      <c r="FL423" s="22"/>
      <c r="FM423" s="22"/>
      <c r="FN423" s="22"/>
      <c r="FO423" s="22"/>
      <c r="FP423" s="22"/>
      <c r="FQ423" s="22"/>
      <c r="FR423" s="22"/>
    </row>
    <row r="424" spans="1:174" s="16" customFormat="1" ht="13.5">
      <c r="A424" s="69" t="s">
        <v>13</v>
      </c>
      <c r="B424" s="6">
        <v>2015</v>
      </c>
      <c r="C424" s="40">
        <v>10</v>
      </c>
      <c r="D424" s="126">
        <v>2020</v>
      </c>
      <c r="E424" s="107">
        <v>150</v>
      </c>
      <c r="F424" s="107">
        <v>0</v>
      </c>
      <c r="G424" s="107">
        <v>0</v>
      </c>
      <c r="H424" s="107">
        <v>0</v>
      </c>
      <c r="I424" s="108">
        <v>0</v>
      </c>
      <c r="J424" s="69">
        <v>0</v>
      </c>
      <c r="K424" s="38">
        <f t="shared" si="9"/>
        <v>2170</v>
      </c>
      <c r="L424" s="126">
        <v>300</v>
      </c>
      <c r="M424" s="108">
        <v>45</v>
      </c>
      <c r="N424" s="186">
        <v>280</v>
      </c>
      <c r="O424" s="69">
        <v>609.48</v>
      </c>
      <c r="P424" s="186">
        <v>365.69</v>
      </c>
      <c r="Q424" s="186">
        <v>0</v>
      </c>
      <c r="R424" s="186">
        <v>0</v>
      </c>
      <c r="S424" s="186">
        <v>0</v>
      </c>
      <c r="T424" s="186">
        <v>1033.22</v>
      </c>
      <c r="U424" s="186">
        <v>0</v>
      </c>
      <c r="V424" s="186">
        <v>0</v>
      </c>
      <c r="W424" s="23">
        <f t="shared" si="11"/>
        <v>2633.3900000000003</v>
      </c>
      <c r="X424" s="186">
        <v>291</v>
      </c>
      <c r="Y424" s="186">
        <v>0</v>
      </c>
      <c r="Z424" s="186">
        <v>160</v>
      </c>
      <c r="AA424" s="126">
        <v>0</v>
      </c>
      <c r="AB424" s="107">
        <v>0</v>
      </c>
      <c r="AC424" s="107">
        <v>0</v>
      </c>
      <c r="AD424" s="107">
        <v>0</v>
      </c>
      <c r="AE424" s="107">
        <v>300</v>
      </c>
      <c r="AF424" s="107">
        <v>0</v>
      </c>
      <c r="AG424" s="108">
        <v>0</v>
      </c>
      <c r="AH424" s="69">
        <v>0</v>
      </c>
      <c r="AI424" s="16">
        <v>0</v>
      </c>
      <c r="AJ424" s="38">
        <f t="shared" si="10"/>
        <v>751</v>
      </c>
      <c r="AK424" s="23">
        <v>4803.39</v>
      </c>
      <c r="AL424" s="69">
        <v>39.1</v>
      </c>
      <c r="AM424" s="38">
        <v>4013.29</v>
      </c>
      <c r="AN424" s="69"/>
      <c r="AO424" s="69"/>
      <c r="AP424" s="69"/>
      <c r="AQ424" s="69"/>
      <c r="AR424" s="69"/>
      <c r="AS424" s="69"/>
      <c r="AT424" s="69"/>
      <c r="AU424" s="69"/>
      <c r="AV424" s="69"/>
      <c r="AW424" s="69"/>
      <c r="AX424" s="69"/>
      <c r="AY424" s="69"/>
      <c r="AZ424" s="69"/>
      <c r="BA424" s="69"/>
      <c r="BB424" s="69"/>
      <c r="BC424" s="69"/>
      <c r="BD424" s="69"/>
      <c r="BE424" s="69"/>
      <c r="BF424" s="69"/>
      <c r="BG424" s="69"/>
      <c r="BH424" s="69"/>
      <c r="BI424" s="69"/>
      <c r="BJ424" s="69"/>
      <c r="BK424" s="69"/>
      <c r="BL424" s="69"/>
      <c r="BM424" s="69"/>
      <c r="BN424" s="69"/>
      <c r="BO424" s="69"/>
      <c r="BP424" s="69"/>
      <c r="BQ424" s="69"/>
      <c r="BR424" s="69"/>
      <c r="BS424" s="69"/>
      <c r="BT424" s="69"/>
      <c r="BU424" s="69"/>
      <c r="BV424" s="69"/>
      <c r="BW424" s="69"/>
      <c r="BX424" s="69"/>
      <c r="BY424" s="69"/>
      <c r="BZ424" s="69"/>
      <c r="CA424" s="69"/>
      <c r="CB424" s="69"/>
      <c r="CC424" s="69"/>
      <c r="CD424" s="69"/>
      <c r="CE424" s="69"/>
      <c r="CF424" s="69"/>
      <c r="CG424" s="69"/>
      <c r="CH424" s="69"/>
      <c r="CI424" s="69"/>
      <c r="CJ424" s="69"/>
      <c r="CK424" s="69"/>
      <c r="CL424" s="69"/>
      <c r="CM424" s="69"/>
      <c r="CN424" s="69"/>
      <c r="CO424" s="69"/>
      <c r="CP424" s="69"/>
      <c r="CQ424" s="69"/>
      <c r="CR424" s="69"/>
      <c r="CS424" s="69"/>
      <c r="CT424" s="69"/>
      <c r="CU424" s="70"/>
      <c r="CV424" s="70"/>
      <c r="CW424" s="70"/>
      <c r="CX424" s="70"/>
      <c r="CY424" s="70"/>
      <c r="CZ424" s="70"/>
      <c r="DA424" s="70"/>
      <c r="DB424" s="70"/>
      <c r="DC424" s="70"/>
      <c r="DD424" s="70"/>
      <c r="DE424" s="70"/>
      <c r="DF424" s="70"/>
      <c r="DG424" s="70"/>
      <c r="DH424" s="70"/>
      <c r="DI424" s="70"/>
      <c r="DJ424" s="70"/>
      <c r="DK424" s="70"/>
      <c r="DL424" s="70"/>
      <c r="DM424" s="70"/>
      <c r="DN424" s="70"/>
      <c r="DO424" s="70"/>
      <c r="DP424" s="70"/>
      <c r="DQ424" s="70"/>
      <c r="DR424" s="70"/>
      <c r="DS424" s="70"/>
      <c r="DT424" s="70"/>
      <c r="DU424" s="70"/>
      <c r="DV424" s="70"/>
      <c r="DW424" s="70"/>
      <c r="DX424" s="70"/>
      <c r="DY424" s="70"/>
      <c r="DZ424" s="70"/>
      <c r="EA424" s="70"/>
      <c r="EB424" s="70"/>
      <c r="EC424" s="70"/>
      <c r="ED424" s="70"/>
      <c r="EE424" s="70"/>
      <c r="EF424" s="70"/>
      <c r="EG424" s="70"/>
      <c r="EH424" s="70"/>
      <c r="EI424" s="70"/>
      <c r="EJ424" s="70"/>
      <c r="EK424" s="70"/>
      <c r="EL424" s="70"/>
      <c r="EM424" s="70"/>
      <c r="EN424" s="70"/>
      <c r="EO424" s="70"/>
      <c r="EP424" s="70"/>
      <c r="EQ424" s="70"/>
      <c r="ER424" s="70"/>
      <c r="ES424" s="70"/>
      <c r="ET424" s="70"/>
      <c r="EU424" s="70"/>
      <c r="EV424" s="70"/>
      <c r="EW424" s="70"/>
      <c r="EX424" s="70"/>
      <c r="EY424" s="70"/>
      <c r="EZ424" s="70"/>
      <c r="FA424" s="70"/>
      <c r="FB424" s="70"/>
      <c r="FC424" s="70"/>
      <c r="FD424" s="70"/>
      <c r="FE424" s="70"/>
      <c r="FF424" s="70"/>
      <c r="FG424" s="70"/>
      <c r="FH424" s="70"/>
      <c r="FI424" s="70"/>
      <c r="FJ424" s="70"/>
      <c r="FK424" s="70"/>
      <c r="FL424" s="70"/>
      <c r="FM424" s="70"/>
      <c r="FN424" s="70"/>
      <c r="FO424" s="70"/>
      <c r="FP424" s="70"/>
      <c r="FQ424" s="70"/>
      <c r="FR424" s="71"/>
    </row>
    <row r="425" spans="1:174" s="16" customFormat="1" ht="13.5">
      <c r="A425" s="69" t="s">
        <v>13</v>
      </c>
      <c r="B425" s="6">
        <v>2015</v>
      </c>
      <c r="C425" s="40">
        <v>10</v>
      </c>
      <c r="D425" s="126">
        <v>2020</v>
      </c>
      <c r="E425" s="107">
        <v>160</v>
      </c>
      <c r="F425" s="107">
        <v>0</v>
      </c>
      <c r="G425" s="107">
        <v>0</v>
      </c>
      <c r="H425" s="107">
        <v>0</v>
      </c>
      <c r="I425" s="108">
        <v>0</v>
      </c>
      <c r="J425" s="69">
        <v>0</v>
      </c>
      <c r="K425" s="38">
        <f t="shared" si="9"/>
        <v>2180</v>
      </c>
      <c r="L425" s="126">
        <v>300</v>
      </c>
      <c r="M425" s="108">
        <v>45</v>
      </c>
      <c r="N425" s="186">
        <v>280</v>
      </c>
      <c r="O425" s="69">
        <v>609.48</v>
      </c>
      <c r="P425" s="19">
        <v>330.86</v>
      </c>
      <c r="Q425" s="19">
        <v>0</v>
      </c>
      <c r="R425" s="19">
        <v>0</v>
      </c>
      <c r="S425" s="19">
        <v>0</v>
      </c>
      <c r="T425" s="186">
        <v>742.99</v>
      </c>
      <c r="U425" s="186">
        <v>0</v>
      </c>
      <c r="V425" s="186">
        <v>0</v>
      </c>
      <c r="W425" s="23">
        <f t="shared" si="11"/>
        <v>2308.33</v>
      </c>
      <c r="X425" s="186">
        <v>336</v>
      </c>
      <c r="Y425" s="186">
        <v>9.2</v>
      </c>
      <c r="Z425" s="186">
        <v>160</v>
      </c>
      <c r="AA425" s="126">
        <v>0</v>
      </c>
      <c r="AB425" s="107">
        <v>0</v>
      </c>
      <c r="AC425" s="107">
        <v>0</v>
      </c>
      <c r="AD425" s="107">
        <v>0</v>
      </c>
      <c r="AE425" s="107">
        <v>300</v>
      </c>
      <c r="AF425" s="107">
        <v>0</v>
      </c>
      <c r="AG425" s="108">
        <v>0</v>
      </c>
      <c r="AH425" s="69">
        <v>0</v>
      </c>
      <c r="AI425" s="16">
        <v>0</v>
      </c>
      <c r="AJ425" s="38">
        <f t="shared" si="10"/>
        <v>805.2</v>
      </c>
      <c r="AK425" s="23">
        <v>4488.33</v>
      </c>
      <c r="AL425" s="69">
        <v>29.65</v>
      </c>
      <c r="AM425" s="38">
        <v>3653.48</v>
      </c>
      <c r="AN425" s="69"/>
      <c r="AO425" s="69"/>
      <c r="AP425" s="69"/>
      <c r="AQ425" s="69"/>
      <c r="AR425" s="69"/>
      <c r="AS425" s="69"/>
      <c r="AT425" s="69"/>
      <c r="AU425" s="69"/>
      <c r="AV425" s="69"/>
      <c r="AW425" s="69"/>
      <c r="AX425" s="69"/>
      <c r="AY425" s="69"/>
      <c r="AZ425" s="69"/>
      <c r="BA425" s="69"/>
      <c r="BB425" s="69"/>
      <c r="BC425" s="69"/>
      <c r="BD425" s="69"/>
      <c r="BE425" s="69"/>
      <c r="BF425" s="69"/>
      <c r="BG425" s="69"/>
      <c r="BH425" s="69"/>
      <c r="BI425" s="69"/>
      <c r="BJ425" s="69"/>
      <c r="BK425" s="69"/>
      <c r="BL425" s="69"/>
      <c r="BM425" s="69"/>
      <c r="BN425" s="69"/>
      <c r="BO425" s="69"/>
      <c r="BP425" s="69"/>
      <c r="BQ425" s="69"/>
      <c r="BR425" s="69"/>
      <c r="BS425" s="69"/>
      <c r="BT425" s="69"/>
      <c r="BU425" s="69"/>
      <c r="BV425" s="69"/>
      <c r="BW425" s="69"/>
      <c r="BX425" s="69"/>
      <c r="BY425" s="69"/>
      <c r="BZ425" s="69"/>
      <c r="CA425" s="69"/>
      <c r="CB425" s="69"/>
      <c r="CC425" s="69"/>
      <c r="CD425" s="69"/>
      <c r="CE425" s="69"/>
      <c r="CF425" s="69"/>
      <c r="CG425" s="69"/>
      <c r="CH425" s="69"/>
      <c r="CI425" s="69"/>
      <c r="CJ425" s="69"/>
      <c r="CK425" s="69"/>
      <c r="CL425" s="69"/>
      <c r="CM425" s="69"/>
      <c r="CN425" s="69"/>
      <c r="CO425" s="69"/>
      <c r="CP425" s="69"/>
      <c r="CQ425" s="69"/>
      <c r="CR425" s="69"/>
      <c r="CS425" s="69"/>
      <c r="CT425" s="69"/>
      <c r="CU425" s="70"/>
      <c r="CV425" s="70"/>
      <c r="CW425" s="70"/>
      <c r="CX425" s="70"/>
      <c r="CY425" s="70"/>
      <c r="CZ425" s="70"/>
      <c r="DA425" s="70"/>
      <c r="DB425" s="70"/>
      <c r="DC425" s="70"/>
      <c r="DD425" s="70"/>
      <c r="DE425" s="70"/>
      <c r="DF425" s="70"/>
      <c r="DG425" s="70"/>
      <c r="DH425" s="70"/>
      <c r="DI425" s="70"/>
      <c r="DJ425" s="70"/>
      <c r="DK425" s="70"/>
      <c r="DL425" s="70"/>
      <c r="DM425" s="70"/>
      <c r="DN425" s="70"/>
      <c r="DO425" s="70"/>
      <c r="DP425" s="70"/>
      <c r="DQ425" s="70"/>
      <c r="DR425" s="70"/>
      <c r="DS425" s="70"/>
      <c r="DT425" s="70"/>
      <c r="DU425" s="70"/>
      <c r="DV425" s="70"/>
      <c r="DW425" s="70"/>
      <c r="DX425" s="70"/>
      <c r="DY425" s="70"/>
      <c r="DZ425" s="70"/>
      <c r="EA425" s="70"/>
      <c r="EB425" s="70"/>
      <c r="EC425" s="70"/>
      <c r="ED425" s="70"/>
      <c r="EE425" s="70"/>
      <c r="EF425" s="70"/>
      <c r="EG425" s="70"/>
      <c r="EH425" s="70"/>
      <c r="EI425" s="70"/>
      <c r="EJ425" s="70"/>
      <c r="EK425" s="70"/>
      <c r="EL425" s="70"/>
      <c r="EM425" s="70"/>
      <c r="EN425" s="70"/>
      <c r="EO425" s="70"/>
      <c r="EP425" s="70"/>
      <c r="EQ425" s="70"/>
      <c r="ER425" s="70"/>
      <c r="ES425" s="70"/>
      <c r="ET425" s="70"/>
      <c r="EU425" s="70"/>
      <c r="EV425" s="70"/>
      <c r="EW425" s="70"/>
      <c r="EX425" s="70"/>
      <c r="EY425" s="70"/>
      <c r="EZ425" s="70"/>
      <c r="FA425" s="70"/>
      <c r="FB425" s="70"/>
      <c r="FC425" s="70"/>
      <c r="FD425" s="70"/>
      <c r="FE425" s="70"/>
      <c r="FF425" s="70"/>
      <c r="FG425" s="70"/>
      <c r="FH425" s="70"/>
      <c r="FI425" s="70"/>
      <c r="FJ425" s="70"/>
      <c r="FK425" s="70"/>
      <c r="FL425" s="70"/>
      <c r="FM425" s="70"/>
      <c r="FN425" s="70"/>
      <c r="FO425" s="70"/>
      <c r="FP425" s="70"/>
      <c r="FQ425" s="70"/>
      <c r="FR425" s="71"/>
    </row>
    <row r="426" spans="1:174" s="16" customFormat="1" ht="13.5">
      <c r="A426" s="69" t="s">
        <v>13</v>
      </c>
      <c r="B426" s="6">
        <v>2015</v>
      </c>
      <c r="C426" s="40">
        <v>10</v>
      </c>
      <c r="D426" s="126">
        <v>2020</v>
      </c>
      <c r="E426" s="107">
        <v>150</v>
      </c>
      <c r="F426" s="107">
        <v>0</v>
      </c>
      <c r="G426" s="107">
        <v>0</v>
      </c>
      <c r="H426" s="107">
        <v>0</v>
      </c>
      <c r="I426" s="108">
        <v>0</v>
      </c>
      <c r="J426" s="69">
        <v>0</v>
      </c>
      <c r="K426" s="38">
        <f t="shared" si="9"/>
        <v>2170</v>
      </c>
      <c r="L426" s="126">
        <v>0</v>
      </c>
      <c r="M426" s="108">
        <v>45</v>
      </c>
      <c r="N426" s="186">
        <v>280</v>
      </c>
      <c r="O426" s="69">
        <v>609.48</v>
      </c>
      <c r="P426" s="186">
        <v>365.69</v>
      </c>
      <c r="Q426" s="186">
        <v>0</v>
      </c>
      <c r="R426" s="186">
        <v>0</v>
      </c>
      <c r="S426" s="186">
        <v>0</v>
      </c>
      <c r="T426" s="186">
        <v>1033.22</v>
      </c>
      <c r="U426" s="186">
        <v>0</v>
      </c>
      <c r="V426" s="186">
        <v>0</v>
      </c>
      <c r="W426" s="23">
        <f t="shared" si="11"/>
        <v>2333.3900000000003</v>
      </c>
      <c r="X426" s="186">
        <v>459</v>
      </c>
      <c r="Y426" s="186">
        <v>11.1</v>
      </c>
      <c r="Z426" s="186">
        <v>160</v>
      </c>
      <c r="AA426" s="126">
        <v>0</v>
      </c>
      <c r="AB426" s="107">
        <v>0</v>
      </c>
      <c r="AC426" s="107">
        <v>0</v>
      </c>
      <c r="AD426" s="107">
        <v>0</v>
      </c>
      <c r="AE426" s="107">
        <v>0</v>
      </c>
      <c r="AF426" s="107">
        <v>0</v>
      </c>
      <c r="AG426" s="108">
        <v>0</v>
      </c>
      <c r="AH426" s="69">
        <v>0</v>
      </c>
      <c r="AI426" s="16">
        <v>0</v>
      </c>
      <c r="AJ426" s="38">
        <f t="shared" si="10"/>
        <v>630.1</v>
      </c>
      <c r="AK426" s="23">
        <v>4503.39</v>
      </c>
      <c r="AL426" s="69">
        <v>30.1</v>
      </c>
      <c r="AM426" s="38">
        <v>3843.19</v>
      </c>
      <c r="AN426" s="69"/>
      <c r="AO426" s="69"/>
      <c r="AP426" s="69"/>
      <c r="AQ426" s="69"/>
      <c r="AR426" s="69"/>
      <c r="AS426" s="69"/>
      <c r="AT426" s="69"/>
      <c r="AU426" s="69"/>
      <c r="AV426" s="69"/>
      <c r="AW426" s="69"/>
      <c r="AX426" s="69"/>
      <c r="AY426" s="69"/>
      <c r="AZ426" s="69"/>
      <c r="BA426" s="69"/>
      <c r="BB426" s="69"/>
      <c r="BC426" s="69"/>
      <c r="BD426" s="69"/>
      <c r="BE426" s="69"/>
      <c r="BF426" s="69"/>
      <c r="BG426" s="69"/>
      <c r="BH426" s="69"/>
      <c r="BI426" s="69"/>
      <c r="BJ426" s="69"/>
      <c r="BK426" s="69"/>
      <c r="BL426" s="69"/>
      <c r="BM426" s="69"/>
      <c r="BN426" s="69"/>
      <c r="BO426" s="69"/>
      <c r="BP426" s="69"/>
      <c r="BQ426" s="69"/>
      <c r="BR426" s="69"/>
      <c r="BS426" s="69"/>
      <c r="BT426" s="69"/>
      <c r="BU426" s="69"/>
      <c r="BV426" s="69"/>
      <c r="BW426" s="69"/>
      <c r="BX426" s="69"/>
      <c r="BY426" s="69"/>
      <c r="BZ426" s="69"/>
      <c r="CA426" s="69"/>
      <c r="CB426" s="69"/>
      <c r="CC426" s="69"/>
      <c r="CD426" s="69"/>
      <c r="CE426" s="69"/>
      <c r="CF426" s="69"/>
      <c r="CG426" s="69"/>
      <c r="CH426" s="69"/>
      <c r="CI426" s="69"/>
      <c r="CJ426" s="69"/>
      <c r="CK426" s="69"/>
      <c r="CL426" s="69"/>
      <c r="CM426" s="69"/>
      <c r="CN426" s="69"/>
      <c r="CO426" s="69"/>
      <c r="CP426" s="69"/>
      <c r="CQ426" s="69"/>
      <c r="CR426" s="69"/>
      <c r="CS426" s="69"/>
      <c r="CT426" s="69"/>
      <c r="CU426" s="70"/>
      <c r="CV426" s="70"/>
      <c r="CW426" s="70"/>
      <c r="CX426" s="70"/>
      <c r="CY426" s="70"/>
      <c r="CZ426" s="70"/>
      <c r="DA426" s="70"/>
      <c r="DB426" s="70"/>
      <c r="DC426" s="70"/>
      <c r="DD426" s="70"/>
      <c r="DE426" s="70"/>
      <c r="DF426" s="70"/>
      <c r="DG426" s="70"/>
      <c r="DH426" s="70"/>
      <c r="DI426" s="70"/>
      <c r="DJ426" s="70"/>
      <c r="DK426" s="70"/>
      <c r="DL426" s="70"/>
      <c r="DM426" s="70"/>
      <c r="DN426" s="70"/>
      <c r="DO426" s="70"/>
      <c r="DP426" s="70"/>
      <c r="DQ426" s="70"/>
      <c r="DR426" s="70"/>
      <c r="DS426" s="70"/>
      <c r="DT426" s="70"/>
      <c r="DU426" s="70"/>
      <c r="DV426" s="70"/>
      <c r="DW426" s="70"/>
      <c r="DX426" s="70"/>
      <c r="DY426" s="70"/>
      <c r="DZ426" s="70"/>
      <c r="EA426" s="70"/>
      <c r="EB426" s="70"/>
      <c r="EC426" s="70"/>
      <c r="ED426" s="70"/>
      <c r="EE426" s="70"/>
      <c r="EF426" s="70"/>
      <c r="EG426" s="70"/>
      <c r="EH426" s="70"/>
      <c r="EI426" s="70"/>
      <c r="EJ426" s="70"/>
      <c r="EK426" s="70"/>
      <c r="EL426" s="70"/>
      <c r="EM426" s="70"/>
      <c r="EN426" s="70"/>
      <c r="EO426" s="70"/>
      <c r="EP426" s="70"/>
      <c r="EQ426" s="70"/>
      <c r="ER426" s="70"/>
      <c r="ES426" s="70"/>
      <c r="ET426" s="70"/>
      <c r="EU426" s="70"/>
      <c r="EV426" s="70"/>
      <c r="EW426" s="70"/>
      <c r="EX426" s="70"/>
      <c r="EY426" s="70"/>
      <c r="EZ426" s="70"/>
      <c r="FA426" s="70"/>
      <c r="FB426" s="70"/>
      <c r="FC426" s="70"/>
      <c r="FD426" s="70"/>
      <c r="FE426" s="70"/>
      <c r="FF426" s="70"/>
      <c r="FG426" s="70"/>
      <c r="FH426" s="70"/>
      <c r="FI426" s="70"/>
      <c r="FJ426" s="70"/>
      <c r="FK426" s="70"/>
      <c r="FL426" s="70"/>
      <c r="FM426" s="70"/>
      <c r="FN426" s="70"/>
      <c r="FO426" s="70"/>
      <c r="FP426" s="70"/>
      <c r="FQ426" s="70"/>
      <c r="FR426" s="71"/>
    </row>
    <row r="427" spans="1:174" s="16" customFormat="1" ht="13.5">
      <c r="A427" s="69" t="s">
        <v>13</v>
      </c>
      <c r="B427" s="6">
        <v>2015</v>
      </c>
      <c r="C427" s="40">
        <v>10</v>
      </c>
      <c r="D427" s="126">
        <v>2020</v>
      </c>
      <c r="E427" s="107">
        <v>100</v>
      </c>
      <c r="F427" s="107">
        <v>0</v>
      </c>
      <c r="G427" s="32">
        <v>0</v>
      </c>
      <c r="H427" s="32">
        <v>0</v>
      </c>
      <c r="I427" s="50">
        <v>0</v>
      </c>
      <c r="J427" s="6">
        <v>0</v>
      </c>
      <c r="K427" s="38">
        <f t="shared" si="9"/>
        <v>2120</v>
      </c>
      <c r="L427" s="126">
        <v>300</v>
      </c>
      <c r="M427" s="108">
        <v>45</v>
      </c>
      <c r="N427" s="186">
        <v>270.67</v>
      </c>
      <c r="O427" s="69">
        <v>609.48</v>
      </c>
      <c r="P427" s="186">
        <v>365.69</v>
      </c>
      <c r="Q427" s="186">
        <v>0</v>
      </c>
      <c r="R427" s="186">
        <v>0</v>
      </c>
      <c r="S427" s="186">
        <v>0</v>
      </c>
      <c r="T427" s="186">
        <v>742.99</v>
      </c>
      <c r="U427" s="186">
        <v>0</v>
      </c>
      <c r="V427" s="186">
        <v>0</v>
      </c>
      <c r="W427" s="23">
        <f t="shared" si="11"/>
        <v>2333.83</v>
      </c>
      <c r="X427" s="186">
        <v>351.4</v>
      </c>
      <c r="Y427" s="186">
        <v>85.3</v>
      </c>
      <c r="Z427" s="186">
        <v>160</v>
      </c>
      <c r="AA427" s="126">
        <v>0</v>
      </c>
      <c r="AB427" s="107">
        <v>0</v>
      </c>
      <c r="AC427" s="107">
        <v>0</v>
      </c>
      <c r="AD427" s="107">
        <v>0</v>
      </c>
      <c r="AE427" s="107">
        <v>300</v>
      </c>
      <c r="AF427" s="107">
        <v>92.87</v>
      </c>
      <c r="AG427" s="108">
        <v>0</v>
      </c>
      <c r="AH427" s="69">
        <v>0</v>
      </c>
      <c r="AI427" s="16">
        <v>0</v>
      </c>
      <c r="AJ427" s="38">
        <f t="shared" si="10"/>
        <v>989.57</v>
      </c>
      <c r="AK427" s="23">
        <v>4360.96</v>
      </c>
      <c r="AL427" s="69">
        <v>25.83</v>
      </c>
      <c r="AM427" s="38">
        <v>3438.43</v>
      </c>
      <c r="AN427" s="69"/>
      <c r="AO427" s="69"/>
      <c r="AP427" s="69"/>
      <c r="AQ427" s="69"/>
      <c r="AR427" s="69"/>
      <c r="AS427" s="69"/>
      <c r="AT427" s="69"/>
      <c r="AU427" s="69"/>
      <c r="AV427" s="69"/>
      <c r="AW427" s="69"/>
      <c r="AX427" s="69"/>
      <c r="AY427" s="69"/>
      <c r="AZ427" s="69"/>
      <c r="BA427" s="69"/>
      <c r="BB427" s="69"/>
      <c r="BC427" s="69"/>
      <c r="BD427" s="69"/>
      <c r="BE427" s="69"/>
      <c r="BF427" s="69"/>
      <c r="BG427" s="69"/>
      <c r="BH427" s="69"/>
      <c r="BI427" s="69"/>
      <c r="BJ427" s="69"/>
      <c r="BK427" s="69"/>
      <c r="BL427" s="69"/>
      <c r="BM427" s="69"/>
      <c r="BN427" s="69"/>
      <c r="BO427" s="69"/>
      <c r="BP427" s="69"/>
      <c r="BQ427" s="69"/>
      <c r="BR427" s="69"/>
      <c r="BS427" s="69"/>
      <c r="BT427" s="69"/>
      <c r="BU427" s="69"/>
      <c r="BV427" s="69"/>
      <c r="BW427" s="69"/>
      <c r="BX427" s="69"/>
      <c r="BY427" s="69"/>
      <c r="BZ427" s="69"/>
      <c r="CA427" s="69"/>
      <c r="CB427" s="69"/>
      <c r="CC427" s="69"/>
      <c r="CD427" s="69"/>
      <c r="CE427" s="69"/>
      <c r="CF427" s="69"/>
      <c r="CG427" s="69"/>
      <c r="CH427" s="69"/>
      <c r="CI427" s="69"/>
      <c r="CJ427" s="69"/>
      <c r="CK427" s="69"/>
      <c r="CL427" s="69"/>
      <c r="CM427" s="69"/>
      <c r="CN427" s="69"/>
      <c r="CO427" s="69"/>
      <c r="CP427" s="69"/>
      <c r="CQ427" s="69"/>
      <c r="CR427" s="69"/>
      <c r="CS427" s="69"/>
      <c r="CT427" s="69"/>
      <c r="CU427" s="70"/>
      <c r="CV427" s="70"/>
      <c r="CW427" s="70"/>
      <c r="CX427" s="70"/>
      <c r="CY427" s="70"/>
      <c r="CZ427" s="70"/>
      <c r="DA427" s="70"/>
      <c r="DB427" s="70"/>
      <c r="DC427" s="70"/>
      <c r="DD427" s="70"/>
      <c r="DE427" s="70"/>
      <c r="DF427" s="70"/>
      <c r="DG427" s="70"/>
      <c r="DH427" s="70"/>
      <c r="DI427" s="70"/>
      <c r="DJ427" s="70"/>
      <c r="DK427" s="70"/>
      <c r="DL427" s="70"/>
      <c r="DM427" s="70"/>
      <c r="DN427" s="70"/>
      <c r="DO427" s="70"/>
      <c r="DP427" s="70"/>
      <c r="DQ427" s="70"/>
      <c r="DR427" s="70"/>
      <c r="DS427" s="70"/>
      <c r="DT427" s="70"/>
      <c r="DU427" s="70"/>
      <c r="DV427" s="70"/>
      <c r="DW427" s="70"/>
      <c r="DX427" s="70"/>
      <c r="DY427" s="70"/>
      <c r="DZ427" s="70"/>
      <c r="EA427" s="70"/>
      <c r="EB427" s="70"/>
      <c r="EC427" s="70"/>
      <c r="ED427" s="70"/>
      <c r="EE427" s="70"/>
      <c r="EF427" s="70"/>
      <c r="EG427" s="70"/>
      <c r="EH427" s="70"/>
      <c r="EI427" s="70"/>
      <c r="EJ427" s="70"/>
      <c r="EK427" s="70"/>
      <c r="EL427" s="70"/>
      <c r="EM427" s="70"/>
      <c r="EN427" s="70"/>
      <c r="EO427" s="70"/>
      <c r="EP427" s="70"/>
      <c r="EQ427" s="70"/>
      <c r="ER427" s="70"/>
      <c r="ES427" s="70"/>
      <c r="ET427" s="70"/>
      <c r="EU427" s="70"/>
      <c r="EV427" s="70"/>
      <c r="EW427" s="70"/>
      <c r="EX427" s="70"/>
      <c r="EY427" s="70"/>
      <c r="EZ427" s="70"/>
      <c r="FA427" s="70"/>
      <c r="FB427" s="70"/>
      <c r="FC427" s="70"/>
      <c r="FD427" s="70"/>
      <c r="FE427" s="70"/>
      <c r="FF427" s="70"/>
      <c r="FG427" s="70"/>
      <c r="FH427" s="70"/>
      <c r="FI427" s="70"/>
      <c r="FJ427" s="70"/>
      <c r="FK427" s="70"/>
      <c r="FL427" s="70"/>
      <c r="FM427" s="70"/>
      <c r="FN427" s="70"/>
      <c r="FO427" s="70"/>
      <c r="FP427" s="70"/>
      <c r="FQ427" s="70"/>
      <c r="FR427" s="71"/>
    </row>
    <row r="428" spans="1:174" s="16" customFormat="1" ht="13.5">
      <c r="A428" s="69" t="s">
        <v>13</v>
      </c>
      <c r="B428" s="6">
        <v>2015</v>
      </c>
      <c r="C428" s="40">
        <v>10</v>
      </c>
      <c r="D428" s="126">
        <v>2020</v>
      </c>
      <c r="E428" s="107">
        <v>150</v>
      </c>
      <c r="F428" s="107">
        <v>0</v>
      </c>
      <c r="G428" s="107">
        <v>0</v>
      </c>
      <c r="H428" s="107">
        <v>0</v>
      </c>
      <c r="I428" s="108">
        <v>0</v>
      </c>
      <c r="J428" s="69">
        <v>0</v>
      </c>
      <c r="K428" s="38">
        <f t="shared" si="9"/>
        <v>2170</v>
      </c>
      <c r="L428" s="126">
        <v>300</v>
      </c>
      <c r="M428" s="108">
        <v>45</v>
      </c>
      <c r="N428" s="186">
        <v>280</v>
      </c>
      <c r="O428" s="69">
        <v>609.48</v>
      </c>
      <c r="P428" s="19">
        <v>365.69</v>
      </c>
      <c r="Q428" s="19">
        <v>0</v>
      </c>
      <c r="R428" s="19">
        <v>0</v>
      </c>
      <c r="S428" s="19">
        <v>0</v>
      </c>
      <c r="T428" s="186">
        <v>1033.22</v>
      </c>
      <c r="U428" s="186">
        <v>0</v>
      </c>
      <c r="V428" s="186">
        <v>0</v>
      </c>
      <c r="W428" s="23">
        <f t="shared" si="11"/>
        <v>2633.3900000000003</v>
      </c>
      <c r="X428" s="186">
        <v>470</v>
      </c>
      <c r="Y428" s="186">
        <v>28</v>
      </c>
      <c r="Z428" s="186">
        <v>160</v>
      </c>
      <c r="AA428" s="126">
        <v>0</v>
      </c>
      <c r="AB428" s="107">
        <v>0</v>
      </c>
      <c r="AC428" s="107">
        <v>0</v>
      </c>
      <c r="AD428" s="107">
        <v>0</v>
      </c>
      <c r="AE428" s="107">
        <v>300</v>
      </c>
      <c r="AF428" s="107">
        <v>0</v>
      </c>
      <c r="AG428" s="108">
        <v>0</v>
      </c>
      <c r="AH428" s="69">
        <v>0</v>
      </c>
      <c r="AI428" s="16">
        <v>0</v>
      </c>
      <c r="AJ428" s="38">
        <f t="shared" si="10"/>
        <v>958</v>
      </c>
      <c r="AK428" s="23">
        <v>4803.39</v>
      </c>
      <c r="AL428" s="69">
        <v>39.1</v>
      </c>
      <c r="AM428" s="38">
        <v>3806.29</v>
      </c>
      <c r="AN428" s="69"/>
      <c r="AO428" s="69"/>
      <c r="AP428" s="69"/>
      <c r="AQ428" s="69"/>
      <c r="AR428" s="69"/>
      <c r="AS428" s="69"/>
      <c r="AT428" s="69"/>
      <c r="AU428" s="69"/>
      <c r="AV428" s="69"/>
      <c r="AW428" s="69"/>
      <c r="AX428" s="69"/>
      <c r="AY428" s="69"/>
      <c r="AZ428" s="69"/>
      <c r="BA428" s="69"/>
      <c r="BB428" s="69"/>
      <c r="BC428" s="69"/>
      <c r="BD428" s="69"/>
      <c r="BE428" s="69"/>
      <c r="BF428" s="69"/>
      <c r="BG428" s="69"/>
      <c r="BH428" s="69"/>
      <c r="BI428" s="69"/>
      <c r="BJ428" s="69"/>
      <c r="BK428" s="69"/>
      <c r="BL428" s="69"/>
      <c r="BM428" s="69"/>
      <c r="BN428" s="69"/>
      <c r="BO428" s="69"/>
      <c r="BP428" s="69"/>
      <c r="BQ428" s="69"/>
      <c r="BR428" s="69"/>
      <c r="BS428" s="69"/>
      <c r="BT428" s="69"/>
      <c r="BU428" s="69"/>
      <c r="BV428" s="69"/>
      <c r="BW428" s="69"/>
      <c r="BX428" s="69"/>
      <c r="BY428" s="69"/>
      <c r="BZ428" s="69"/>
      <c r="CA428" s="69"/>
      <c r="CB428" s="69"/>
      <c r="CC428" s="69"/>
      <c r="CD428" s="69"/>
      <c r="CE428" s="69"/>
      <c r="CF428" s="69"/>
      <c r="CG428" s="69"/>
      <c r="CH428" s="69"/>
      <c r="CI428" s="69"/>
      <c r="CJ428" s="69"/>
      <c r="CK428" s="69"/>
      <c r="CL428" s="69"/>
      <c r="CM428" s="69"/>
      <c r="CN428" s="69"/>
      <c r="CO428" s="69"/>
      <c r="CP428" s="69"/>
      <c r="CQ428" s="69"/>
      <c r="CR428" s="69"/>
      <c r="CS428" s="69"/>
      <c r="CT428" s="69"/>
      <c r="CU428" s="70"/>
      <c r="CV428" s="70"/>
      <c r="CW428" s="70"/>
      <c r="CX428" s="70"/>
      <c r="CY428" s="70"/>
      <c r="CZ428" s="70"/>
      <c r="DA428" s="70"/>
      <c r="DB428" s="70"/>
      <c r="DC428" s="70"/>
      <c r="DD428" s="70"/>
      <c r="DE428" s="70"/>
      <c r="DF428" s="70"/>
      <c r="DG428" s="70"/>
      <c r="DH428" s="70"/>
      <c r="DI428" s="70"/>
      <c r="DJ428" s="70"/>
      <c r="DK428" s="70"/>
      <c r="DL428" s="70"/>
      <c r="DM428" s="70"/>
      <c r="DN428" s="70"/>
      <c r="DO428" s="70"/>
      <c r="DP428" s="70"/>
      <c r="DQ428" s="70"/>
      <c r="DR428" s="70"/>
      <c r="DS428" s="70"/>
      <c r="DT428" s="70"/>
      <c r="DU428" s="70"/>
      <c r="DV428" s="70"/>
      <c r="DW428" s="70"/>
      <c r="DX428" s="70"/>
      <c r="DY428" s="70"/>
      <c r="DZ428" s="70"/>
      <c r="EA428" s="70"/>
      <c r="EB428" s="70"/>
      <c r="EC428" s="70"/>
      <c r="ED428" s="70"/>
      <c r="EE428" s="70"/>
      <c r="EF428" s="70"/>
      <c r="EG428" s="70"/>
      <c r="EH428" s="70"/>
      <c r="EI428" s="70"/>
      <c r="EJ428" s="70"/>
      <c r="EK428" s="70"/>
      <c r="EL428" s="70"/>
      <c r="EM428" s="70"/>
      <c r="EN428" s="70"/>
      <c r="EO428" s="70"/>
      <c r="EP428" s="70"/>
      <c r="EQ428" s="70"/>
      <c r="ER428" s="70"/>
      <c r="ES428" s="70"/>
      <c r="ET428" s="70"/>
      <c r="EU428" s="70"/>
      <c r="EV428" s="70"/>
      <c r="EW428" s="70"/>
      <c r="EX428" s="70"/>
      <c r="EY428" s="70"/>
      <c r="EZ428" s="70"/>
      <c r="FA428" s="70"/>
      <c r="FB428" s="70"/>
      <c r="FC428" s="70"/>
      <c r="FD428" s="70"/>
      <c r="FE428" s="70"/>
      <c r="FF428" s="70"/>
      <c r="FG428" s="70"/>
      <c r="FH428" s="70"/>
      <c r="FI428" s="70"/>
      <c r="FJ428" s="70"/>
      <c r="FK428" s="70"/>
      <c r="FL428" s="70"/>
      <c r="FM428" s="70"/>
      <c r="FN428" s="70"/>
      <c r="FO428" s="70"/>
      <c r="FP428" s="70"/>
      <c r="FQ428" s="70"/>
      <c r="FR428" s="71"/>
    </row>
    <row r="429" spans="1:174" s="16" customFormat="1" ht="13.5">
      <c r="A429" s="69" t="s">
        <v>13</v>
      </c>
      <c r="B429" s="6">
        <v>2015</v>
      </c>
      <c r="C429" s="40">
        <v>10</v>
      </c>
      <c r="D429" s="126">
        <v>2020</v>
      </c>
      <c r="E429" s="107">
        <v>150</v>
      </c>
      <c r="F429" s="107">
        <v>0</v>
      </c>
      <c r="G429" s="107">
        <v>0</v>
      </c>
      <c r="H429" s="107">
        <v>0</v>
      </c>
      <c r="I429" s="108">
        <v>0</v>
      </c>
      <c r="J429" s="69">
        <v>0</v>
      </c>
      <c r="K429" s="38">
        <f t="shared" si="9"/>
        <v>2170</v>
      </c>
      <c r="L429" s="126">
        <v>300</v>
      </c>
      <c r="M429" s="108">
        <v>45</v>
      </c>
      <c r="N429" s="186">
        <v>280</v>
      </c>
      <c r="O429" s="69">
        <v>609.48</v>
      </c>
      <c r="P429" s="186">
        <v>365.69</v>
      </c>
      <c r="Q429" s="186">
        <v>0</v>
      </c>
      <c r="R429" s="186">
        <v>0</v>
      </c>
      <c r="S429" s="186">
        <v>0</v>
      </c>
      <c r="T429" s="186">
        <v>1033.22</v>
      </c>
      <c r="U429" s="186">
        <v>0</v>
      </c>
      <c r="V429" s="186">
        <v>0</v>
      </c>
      <c r="W429" s="23">
        <f t="shared" si="11"/>
        <v>2633.3900000000003</v>
      </c>
      <c r="X429" s="186">
        <v>406.8</v>
      </c>
      <c r="Y429" s="186">
        <v>0</v>
      </c>
      <c r="Z429" s="186">
        <v>160</v>
      </c>
      <c r="AA429" s="126">
        <v>0</v>
      </c>
      <c r="AB429" s="107">
        <v>0</v>
      </c>
      <c r="AC429" s="107">
        <v>0</v>
      </c>
      <c r="AD429" s="107">
        <v>0</v>
      </c>
      <c r="AE429" s="107">
        <v>300</v>
      </c>
      <c r="AF429" s="107">
        <v>0</v>
      </c>
      <c r="AG429" s="108">
        <v>0</v>
      </c>
      <c r="AH429" s="69">
        <v>0</v>
      </c>
      <c r="AI429" s="16">
        <v>0</v>
      </c>
      <c r="AJ429" s="38">
        <f t="shared" si="10"/>
        <v>866.8</v>
      </c>
      <c r="AK429" s="23">
        <v>4803.39</v>
      </c>
      <c r="AL429" s="69">
        <v>39.1</v>
      </c>
      <c r="AM429" s="38">
        <v>3897.49</v>
      </c>
      <c r="AN429" s="69"/>
      <c r="AO429" s="69"/>
      <c r="AP429" s="69"/>
      <c r="AQ429" s="69"/>
      <c r="AR429" s="69"/>
      <c r="AS429" s="69"/>
      <c r="AT429" s="69"/>
      <c r="AU429" s="69"/>
      <c r="AV429" s="69"/>
      <c r="AW429" s="69"/>
      <c r="AX429" s="69"/>
      <c r="AY429" s="69"/>
      <c r="AZ429" s="69"/>
      <c r="BA429" s="69"/>
      <c r="BB429" s="69"/>
      <c r="BC429" s="69"/>
      <c r="BD429" s="69"/>
      <c r="BE429" s="69"/>
      <c r="BF429" s="69"/>
      <c r="BG429" s="69"/>
      <c r="BH429" s="69"/>
      <c r="BI429" s="69"/>
      <c r="BJ429" s="69"/>
      <c r="BK429" s="69"/>
      <c r="BL429" s="69"/>
      <c r="BM429" s="69"/>
      <c r="BN429" s="69"/>
      <c r="BO429" s="69"/>
      <c r="BP429" s="69"/>
      <c r="BQ429" s="69"/>
      <c r="BR429" s="69"/>
      <c r="BS429" s="69"/>
      <c r="BT429" s="69"/>
      <c r="BU429" s="69"/>
      <c r="BV429" s="69"/>
      <c r="BW429" s="69"/>
      <c r="BX429" s="69"/>
      <c r="BY429" s="69"/>
      <c r="BZ429" s="69"/>
      <c r="CA429" s="69"/>
      <c r="CB429" s="69"/>
      <c r="CC429" s="69"/>
      <c r="CD429" s="69"/>
      <c r="CE429" s="69"/>
      <c r="CF429" s="69"/>
      <c r="CG429" s="69"/>
      <c r="CH429" s="69"/>
      <c r="CI429" s="69"/>
      <c r="CJ429" s="69"/>
      <c r="CK429" s="69"/>
      <c r="CL429" s="69"/>
      <c r="CM429" s="69"/>
      <c r="CN429" s="69"/>
      <c r="CO429" s="69"/>
      <c r="CP429" s="69"/>
      <c r="CQ429" s="69"/>
      <c r="CR429" s="69"/>
      <c r="CS429" s="69"/>
      <c r="CT429" s="69"/>
      <c r="CU429" s="70"/>
      <c r="CV429" s="70"/>
      <c r="CW429" s="70"/>
      <c r="CX429" s="70"/>
      <c r="CY429" s="70"/>
      <c r="CZ429" s="70"/>
      <c r="DA429" s="70"/>
      <c r="DB429" s="70"/>
      <c r="DC429" s="70"/>
      <c r="DD429" s="70"/>
      <c r="DE429" s="70"/>
      <c r="DF429" s="70"/>
      <c r="DG429" s="70"/>
      <c r="DH429" s="70"/>
      <c r="DI429" s="70"/>
      <c r="DJ429" s="70"/>
      <c r="DK429" s="70"/>
      <c r="DL429" s="70"/>
      <c r="DM429" s="70"/>
      <c r="DN429" s="70"/>
      <c r="DO429" s="70"/>
      <c r="DP429" s="70"/>
      <c r="DQ429" s="70"/>
      <c r="DR429" s="70"/>
      <c r="DS429" s="70"/>
      <c r="DT429" s="70"/>
      <c r="DU429" s="70"/>
      <c r="DV429" s="70"/>
      <c r="DW429" s="70"/>
      <c r="DX429" s="70"/>
      <c r="DY429" s="70"/>
      <c r="DZ429" s="70"/>
      <c r="EA429" s="70"/>
      <c r="EB429" s="70"/>
      <c r="EC429" s="70"/>
      <c r="ED429" s="70"/>
      <c r="EE429" s="70"/>
      <c r="EF429" s="70"/>
      <c r="EG429" s="70"/>
      <c r="EH429" s="70"/>
      <c r="EI429" s="70"/>
      <c r="EJ429" s="70"/>
      <c r="EK429" s="70"/>
      <c r="EL429" s="70"/>
      <c r="EM429" s="70"/>
      <c r="EN429" s="70"/>
      <c r="EO429" s="70"/>
      <c r="EP429" s="70"/>
      <c r="EQ429" s="70"/>
      <c r="ER429" s="70"/>
      <c r="ES429" s="70"/>
      <c r="ET429" s="70"/>
      <c r="EU429" s="70"/>
      <c r="EV429" s="70"/>
      <c r="EW429" s="70"/>
      <c r="EX429" s="70"/>
      <c r="EY429" s="70"/>
      <c r="EZ429" s="70"/>
      <c r="FA429" s="70"/>
      <c r="FB429" s="70"/>
      <c r="FC429" s="70"/>
      <c r="FD429" s="70"/>
      <c r="FE429" s="70"/>
      <c r="FF429" s="70"/>
      <c r="FG429" s="70"/>
      <c r="FH429" s="70"/>
      <c r="FI429" s="70"/>
      <c r="FJ429" s="70"/>
      <c r="FK429" s="70"/>
      <c r="FL429" s="70"/>
      <c r="FM429" s="70"/>
      <c r="FN429" s="70"/>
      <c r="FO429" s="70"/>
      <c r="FP429" s="70"/>
      <c r="FQ429" s="70"/>
      <c r="FR429" s="71"/>
    </row>
    <row r="430" spans="1:174" s="16" customFormat="1" ht="13.5">
      <c r="A430" s="69" t="s">
        <v>13</v>
      </c>
      <c r="B430" s="6">
        <v>2015</v>
      </c>
      <c r="C430" s="40">
        <v>10</v>
      </c>
      <c r="D430" s="126">
        <v>2020</v>
      </c>
      <c r="E430" s="107">
        <v>350</v>
      </c>
      <c r="F430" s="107">
        <v>50</v>
      </c>
      <c r="G430" s="107">
        <v>0</v>
      </c>
      <c r="H430" s="107">
        <v>0</v>
      </c>
      <c r="I430" s="108">
        <v>0</v>
      </c>
      <c r="J430" s="69">
        <v>0</v>
      </c>
      <c r="K430" s="38">
        <f t="shared" si="9"/>
        <v>2420</v>
      </c>
      <c r="L430" s="126">
        <v>300</v>
      </c>
      <c r="M430" s="108">
        <v>144</v>
      </c>
      <c r="N430" s="186">
        <v>280</v>
      </c>
      <c r="O430" s="69">
        <v>609.48</v>
      </c>
      <c r="P430" s="186">
        <v>365.69</v>
      </c>
      <c r="Q430" s="186">
        <v>0</v>
      </c>
      <c r="R430" s="186">
        <v>0</v>
      </c>
      <c r="S430" s="186">
        <v>0</v>
      </c>
      <c r="T430" s="186">
        <v>789.43</v>
      </c>
      <c r="U430" s="186">
        <v>0</v>
      </c>
      <c r="V430" s="186">
        <v>0</v>
      </c>
      <c r="W430" s="23">
        <f t="shared" si="11"/>
        <v>2488.6</v>
      </c>
      <c r="X430" s="186">
        <v>154.5</v>
      </c>
      <c r="Y430" s="186">
        <v>40</v>
      </c>
      <c r="Z430" s="186">
        <v>160</v>
      </c>
      <c r="AA430" s="126">
        <v>0</v>
      </c>
      <c r="AB430" s="107">
        <v>0</v>
      </c>
      <c r="AC430" s="107">
        <v>0</v>
      </c>
      <c r="AD430" s="107">
        <v>0</v>
      </c>
      <c r="AE430" s="107">
        <v>300</v>
      </c>
      <c r="AF430" s="107">
        <v>0</v>
      </c>
      <c r="AG430" s="108">
        <v>0</v>
      </c>
      <c r="AH430" s="69">
        <v>0</v>
      </c>
      <c r="AI430" s="16">
        <v>0</v>
      </c>
      <c r="AJ430" s="38">
        <f t="shared" si="10"/>
        <v>654.5</v>
      </c>
      <c r="AK430" s="23">
        <v>4908.6</v>
      </c>
      <c r="AL430" s="69">
        <v>42.26</v>
      </c>
      <c r="AM430" s="38">
        <v>4211.84</v>
      </c>
      <c r="AN430" s="69"/>
      <c r="AO430" s="69"/>
      <c r="AP430" s="69"/>
      <c r="AQ430" s="69"/>
      <c r="AR430" s="69"/>
      <c r="AS430" s="69"/>
      <c r="AT430" s="69"/>
      <c r="AU430" s="69"/>
      <c r="AV430" s="69"/>
      <c r="AW430" s="69"/>
      <c r="AX430" s="69"/>
      <c r="AY430" s="69"/>
      <c r="AZ430" s="69"/>
      <c r="BA430" s="69"/>
      <c r="BB430" s="69"/>
      <c r="BC430" s="69"/>
      <c r="BD430" s="69"/>
      <c r="BE430" s="69"/>
      <c r="BF430" s="69"/>
      <c r="BG430" s="69"/>
      <c r="BH430" s="69"/>
      <c r="BI430" s="69"/>
      <c r="BJ430" s="69"/>
      <c r="BK430" s="69"/>
      <c r="BL430" s="69"/>
      <c r="BM430" s="69"/>
      <c r="BN430" s="69"/>
      <c r="BO430" s="69"/>
      <c r="BP430" s="69"/>
      <c r="BQ430" s="69"/>
      <c r="BR430" s="69"/>
      <c r="BS430" s="69"/>
      <c r="BT430" s="69"/>
      <c r="BU430" s="69"/>
      <c r="BV430" s="69"/>
      <c r="BW430" s="69"/>
      <c r="BX430" s="69"/>
      <c r="BY430" s="69"/>
      <c r="BZ430" s="69"/>
      <c r="CA430" s="69"/>
      <c r="CB430" s="69"/>
      <c r="CC430" s="69"/>
      <c r="CD430" s="69"/>
      <c r="CE430" s="69"/>
      <c r="CF430" s="69"/>
      <c r="CG430" s="69"/>
      <c r="CH430" s="69"/>
      <c r="CI430" s="69"/>
      <c r="CJ430" s="69"/>
      <c r="CK430" s="69"/>
      <c r="CL430" s="69"/>
      <c r="CM430" s="69"/>
      <c r="CN430" s="69"/>
      <c r="CO430" s="69"/>
      <c r="CP430" s="69"/>
      <c r="CQ430" s="69"/>
      <c r="CR430" s="69"/>
      <c r="CS430" s="69"/>
      <c r="CT430" s="69"/>
      <c r="CU430" s="70"/>
      <c r="CV430" s="70"/>
      <c r="CW430" s="70"/>
      <c r="CX430" s="70"/>
      <c r="CY430" s="70"/>
      <c r="CZ430" s="70"/>
      <c r="DA430" s="70"/>
      <c r="DB430" s="70"/>
      <c r="DC430" s="70"/>
      <c r="DD430" s="70"/>
      <c r="DE430" s="70"/>
      <c r="DF430" s="70"/>
      <c r="DG430" s="70"/>
      <c r="DH430" s="70"/>
      <c r="DI430" s="70"/>
      <c r="DJ430" s="70"/>
      <c r="DK430" s="70"/>
      <c r="DL430" s="70"/>
      <c r="DM430" s="70"/>
      <c r="DN430" s="70"/>
      <c r="DO430" s="70"/>
      <c r="DP430" s="70"/>
      <c r="DQ430" s="70"/>
      <c r="DR430" s="70"/>
      <c r="DS430" s="70"/>
      <c r="DT430" s="70"/>
      <c r="DU430" s="70"/>
      <c r="DV430" s="70"/>
      <c r="DW430" s="70"/>
      <c r="DX430" s="70"/>
      <c r="DY430" s="70"/>
      <c r="DZ430" s="70"/>
      <c r="EA430" s="70"/>
      <c r="EB430" s="70"/>
      <c r="EC430" s="70"/>
      <c r="ED430" s="70"/>
      <c r="EE430" s="70"/>
      <c r="EF430" s="70"/>
      <c r="EG430" s="70"/>
      <c r="EH430" s="70"/>
      <c r="EI430" s="70"/>
      <c r="EJ430" s="70"/>
      <c r="EK430" s="70"/>
      <c r="EL430" s="70"/>
      <c r="EM430" s="70"/>
      <c r="EN430" s="70"/>
      <c r="EO430" s="70"/>
      <c r="EP430" s="70"/>
      <c r="EQ430" s="70"/>
      <c r="ER430" s="70"/>
      <c r="ES430" s="70"/>
      <c r="ET430" s="70"/>
      <c r="EU430" s="70"/>
      <c r="EV430" s="70"/>
      <c r="EW430" s="70"/>
      <c r="EX430" s="70"/>
      <c r="EY430" s="70"/>
      <c r="EZ430" s="70"/>
      <c r="FA430" s="70"/>
      <c r="FB430" s="70"/>
      <c r="FC430" s="70"/>
      <c r="FD430" s="70"/>
      <c r="FE430" s="70"/>
      <c r="FF430" s="70"/>
      <c r="FG430" s="70"/>
      <c r="FH430" s="70"/>
      <c r="FI430" s="70"/>
      <c r="FJ430" s="70"/>
      <c r="FK430" s="70"/>
      <c r="FL430" s="70"/>
      <c r="FM430" s="70"/>
      <c r="FN430" s="70"/>
      <c r="FO430" s="70"/>
      <c r="FP430" s="70"/>
      <c r="FQ430" s="70"/>
      <c r="FR430" s="71"/>
    </row>
    <row r="431" spans="1:174" s="16" customFormat="1" ht="13.5">
      <c r="A431" s="69" t="s">
        <v>15</v>
      </c>
      <c r="B431" s="6">
        <v>2015</v>
      </c>
      <c r="C431" s="40">
        <v>10</v>
      </c>
      <c r="D431" s="48">
        <v>2020</v>
      </c>
      <c r="E431" s="32">
        <v>340</v>
      </c>
      <c r="F431" s="32">
        <v>74</v>
      </c>
      <c r="G431" s="107">
        <v>0</v>
      </c>
      <c r="H431" s="107">
        <v>0</v>
      </c>
      <c r="I431" s="108">
        <v>0</v>
      </c>
      <c r="J431" s="69">
        <v>0</v>
      </c>
      <c r="K431" s="38">
        <f t="shared" si="9"/>
        <v>2434</v>
      </c>
      <c r="L431" s="48">
        <v>300</v>
      </c>
      <c r="M431" s="50">
        <v>198</v>
      </c>
      <c r="N431" s="19">
        <v>280</v>
      </c>
      <c r="O431" s="16">
        <v>592.07</v>
      </c>
      <c r="P431" s="186">
        <v>348.28</v>
      </c>
      <c r="Q431" s="186">
        <v>0</v>
      </c>
      <c r="R431" s="186">
        <v>0</v>
      </c>
      <c r="S431" s="186">
        <v>0</v>
      </c>
      <c r="T431" s="19">
        <v>1114.48</v>
      </c>
      <c r="U431" s="186">
        <v>0</v>
      </c>
      <c r="V431" s="186">
        <v>0</v>
      </c>
      <c r="W431" s="23">
        <f t="shared" si="11"/>
        <v>2832.83</v>
      </c>
      <c r="X431" s="19">
        <v>193</v>
      </c>
      <c r="Y431" s="19">
        <v>0</v>
      </c>
      <c r="Z431" s="19">
        <v>0</v>
      </c>
      <c r="AA431" s="126">
        <v>0</v>
      </c>
      <c r="AB431" s="107">
        <v>0</v>
      </c>
      <c r="AC431" s="32">
        <v>0</v>
      </c>
      <c r="AD431" s="32">
        <v>0</v>
      </c>
      <c r="AE431" s="32">
        <v>300</v>
      </c>
      <c r="AF431" s="32">
        <v>0</v>
      </c>
      <c r="AG431" s="61">
        <v>0</v>
      </c>
      <c r="AH431" s="5">
        <v>0</v>
      </c>
      <c r="AI431" s="16">
        <v>0</v>
      </c>
      <c r="AJ431" s="38">
        <f t="shared" si="10"/>
        <v>493</v>
      </c>
      <c r="AK431" s="23">
        <v>5266.83</v>
      </c>
      <c r="AL431" s="16">
        <v>71.68</v>
      </c>
      <c r="AM431" s="38">
        <v>4702.15</v>
      </c>
      <c r="AN431" s="69"/>
      <c r="AO431" s="69"/>
      <c r="AP431" s="69"/>
      <c r="AQ431" s="69"/>
      <c r="AR431" s="69"/>
      <c r="AS431" s="69"/>
      <c r="AT431" s="69"/>
      <c r="AU431" s="69"/>
      <c r="AV431" s="69"/>
      <c r="AW431" s="69"/>
      <c r="AX431" s="69"/>
      <c r="AY431" s="69"/>
      <c r="AZ431" s="69"/>
      <c r="BA431" s="69"/>
      <c r="BB431" s="69"/>
      <c r="BC431" s="69"/>
      <c r="BD431" s="69"/>
      <c r="BE431" s="69"/>
      <c r="BF431" s="69"/>
      <c r="BG431" s="69"/>
      <c r="BH431" s="69"/>
      <c r="BI431" s="69"/>
      <c r="BJ431" s="69"/>
      <c r="BK431" s="69"/>
      <c r="BL431" s="69"/>
      <c r="BM431" s="69"/>
      <c r="BN431" s="69"/>
      <c r="BO431" s="69"/>
      <c r="BP431" s="69"/>
      <c r="BQ431" s="69"/>
      <c r="BR431" s="69"/>
      <c r="BS431" s="69"/>
      <c r="BT431" s="69"/>
      <c r="BU431" s="69"/>
      <c r="BV431" s="69"/>
      <c r="BW431" s="69"/>
      <c r="BX431" s="69"/>
      <c r="BY431" s="69"/>
      <c r="BZ431" s="69"/>
      <c r="CA431" s="69"/>
      <c r="CB431" s="69"/>
      <c r="CC431" s="69"/>
      <c r="CD431" s="69"/>
      <c r="CE431" s="69"/>
      <c r="CF431" s="69"/>
      <c r="CG431" s="69"/>
      <c r="CH431" s="69"/>
      <c r="CI431" s="69"/>
      <c r="CJ431" s="69"/>
      <c r="CK431" s="69"/>
      <c r="CL431" s="69"/>
      <c r="CM431" s="69"/>
      <c r="CN431" s="69"/>
      <c r="CO431" s="69"/>
      <c r="CP431" s="69"/>
      <c r="CQ431" s="69"/>
      <c r="CR431" s="69"/>
      <c r="CS431" s="69"/>
      <c r="CT431" s="69"/>
      <c r="CU431" s="70"/>
      <c r="CV431" s="70"/>
      <c r="CW431" s="70"/>
      <c r="CX431" s="70"/>
      <c r="CY431" s="70"/>
      <c r="CZ431" s="70"/>
      <c r="DA431" s="70"/>
      <c r="DB431" s="70"/>
      <c r="DC431" s="70"/>
      <c r="DD431" s="70"/>
      <c r="DE431" s="70"/>
      <c r="DF431" s="70"/>
      <c r="DG431" s="70"/>
      <c r="DH431" s="70"/>
      <c r="DI431" s="70"/>
      <c r="DJ431" s="70"/>
      <c r="DK431" s="70"/>
      <c r="DL431" s="70"/>
      <c r="DM431" s="70"/>
      <c r="DN431" s="70"/>
      <c r="DO431" s="70"/>
      <c r="DP431" s="70"/>
      <c r="DQ431" s="70"/>
      <c r="DR431" s="70"/>
      <c r="DS431" s="70"/>
      <c r="DT431" s="70"/>
      <c r="DU431" s="70"/>
      <c r="DV431" s="70"/>
      <c r="DW431" s="70"/>
      <c r="DX431" s="70"/>
      <c r="DY431" s="70"/>
      <c r="DZ431" s="70"/>
      <c r="EA431" s="70"/>
      <c r="EB431" s="70"/>
      <c r="EC431" s="70"/>
      <c r="ED431" s="70"/>
      <c r="EE431" s="70"/>
      <c r="EF431" s="70"/>
      <c r="EG431" s="70"/>
      <c r="EH431" s="70"/>
      <c r="EI431" s="70"/>
      <c r="EJ431" s="70"/>
      <c r="EK431" s="70"/>
      <c r="EL431" s="70"/>
      <c r="EM431" s="70"/>
      <c r="EN431" s="70"/>
      <c r="EO431" s="70"/>
      <c r="EP431" s="70"/>
      <c r="EQ431" s="70"/>
      <c r="ER431" s="70"/>
      <c r="ES431" s="70"/>
      <c r="ET431" s="70"/>
      <c r="EU431" s="70"/>
      <c r="EV431" s="70"/>
      <c r="EW431" s="70"/>
      <c r="EX431" s="70"/>
      <c r="EY431" s="70"/>
      <c r="EZ431" s="70"/>
      <c r="FA431" s="70"/>
      <c r="FB431" s="70"/>
      <c r="FC431" s="70"/>
      <c r="FD431" s="70"/>
      <c r="FE431" s="70"/>
      <c r="FF431" s="70"/>
      <c r="FG431" s="70"/>
      <c r="FH431" s="70"/>
      <c r="FI431" s="70"/>
      <c r="FJ431" s="70"/>
      <c r="FK431" s="70"/>
      <c r="FL431" s="70"/>
      <c r="FM431" s="70"/>
      <c r="FN431" s="70"/>
      <c r="FO431" s="70"/>
      <c r="FP431" s="70"/>
      <c r="FQ431" s="70"/>
      <c r="FR431" s="71"/>
    </row>
    <row r="432" spans="1:174" s="16" customFormat="1" ht="13.5">
      <c r="A432" s="69" t="s">
        <v>18</v>
      </c>
      <c r="B432" s="6">
        <v>2015</v>
      </c>
      <c r="C432" s="40">
        <v>10</v>
      </c>
      <c r="D432" s="126">
        <v>2220</v>
      </c>
      <c r="E432" s="107">
        <v>310</v>
      </c>
      <c r="F432" s="107">
        <v>150</v>
      </c>
      <c r="G432" s="107">
        <v>0</v>
      </c>
      <c r="H432" s="107">
        <v>0</v>
      </c>
      <c r="I432" s="108">
        <v>0</v>
      </c>
      <c r="J432" s="69">
        <v>0</v>
      </c>
      <c r="K432" s="38">
        <f t="shared" si="9"/>
        <v>2680</v>
      </c>
      <c r="L432" s="126">
        <v>300</v>
      </c>
      <c r="M432" s="108">
        <v>198</v>
      </c>
      <c r="N432" s="186">
        <v>280</v>
      </c>
      <c r="O432" s="69">
        <v>621.98</v>
      </c>
      <c r="P432" s="19">
        <v>401.9</v>
      </c>
      <c r="Q432" s="19">
        <v>0</v>
      </c>
      <c r="R432" s="19">
        <v>0</v>
      </c>
      <c r="S432" s="19">
        <v>0</v>
      </c>
      <c r="T432" s="186">
        <v>1237.59</v>
      </c>
      <c r="U432" s="186">
        <v>0</v>
      </c>
      <c r="V432" s="186">
        <v>0</v>
      </c>
      <c r="W432" s="23">
        <f t="shared" si="11"/>
        <v>3039.4700000000003</v>
      </c>
      <c r="X432" s="186">
        <v>154</v>
      </c>
      <c r="Y432" s="186">
        <v>0</v>
      </c>
      <c r="Z432" s="186">
        <v>0</v>
      </c>
      <c r="AA432" s="126">
        <v>0</v>
      </c>
      <c r="AB432" s="107">
        <v>0</v>
      </c>
      <c r="AC432" s="107">
        <v>0</v>
      </c>
      <c r="AD432" s="107">
        <v>0</v>
      </c>
      <c r="AE432" s="107">
        <v>300</v>
      </c>
      <c r="AF432" s="107">
        <v>25.52</v>
      </c>
      <c r="AG432" s="108">
        <v>0</v>
      </c>
      <c r="AH432" s="69">
        <v>0</v>
      </c>
      <c r="AI432" s="16">
        <v>0</v>
      </c>
      <c r="AJ432" s="38">
        <f t="shared" si="10"/>
        <v>479.52</v>
      </c>
      <c r="AK432" s="23">
        <v>5693.95</v>
      </c>
      <c r="AL432" s="69">
        <v>114.4</v>
      </c>
      <c r="AM432" s="38">
        <v>5125.55</v>
      </c>
      <c r="CU432" s="22"/>
      <c r="CV432" s="22"/>
      <c r="CW432" s="22"/>
      <c r="CX432" s="22"/>
      <c r="CY432" s="22"/>
      <c r="CZ432" s="22"/>
      <c r="DA432" s="22"/>
      <c r="DB432" s="22"/>
      <c r="DC432" s="22"/>
      <c r="DD432" s="22"/>
      <c r="DE432" s="22"/>
      <c r="DF432" s="22"/>
      <c r="DG432" s="22"/>
      <c r="DH432" s="22"/>
      <c r="DI432" s="22"/>
      <c r="DJ432" s="22"/>
      <c r="DK432" s="22"/>
      <c r="DL432" s="22"/>
      <c r="DM432" s="22"/>
      <c r="DN432" s="22"/>
      <c r="DO432" s="22"/>
      <c r="DP432" s="22"/>
      <c r="DQ432" s="22"/>
      <c r="DR432" s="22"/>
      <c r="DS432" s="22"/>
      <c r="DT432" s="22"/>
      <c r="DU432" s="22"/>
      <c r="DV432" s="22"/>
      <c r="DW432" s="22"/>
      <c r="DX432" s="22"/>
      <c r="DY432" s="22"/>
      <c r="DZ432" s="22"/>
      <c r="EA432" s="22"/>
      <c r="EB432" s="22"/>
      <c r="EC432" s="22"/>
      <c r="ED432" s="22"/>
      <c r="EE432" s="22"/>
      <c r="EF432" s="22"/>
      <c r="EG432" s="22"/>
      <c r="EH432" s="22"/>
      <c r="EI432" s="22"/>
      <c r="EJ432" s="22"/>
      <c r="EK432" s="22"/>
      <c r="EL432" s="22"/>
      <c r="EM432" s="22"/>
      <c r="EN432" s="22"/>
      <c r="EO432" s="22"/>
      <c r="EP432" s="22"/>
      <c r="EQ432" s="22"/>
      <c r="ER432" s="22"/>
      <c r="ES432" s="22"/>
      <c r="ET432" s="22"/>
      <c r="EU432" s="22"/>
      <c r="EV432" s="22"/>
      <c r="EW432" s="22"/>
      <c r="EX432" s="22"/>
      <c r="EY432" s="22"/>
      <c r="EZ432" s="22"/>
      <c r="FA432" s="22"/>
      <c r="FB432" s="22"/>
      <c r="FC432" s="22"/>
      <c r="FD432" s="22"/>
      <c r="FE432" s="22"/>
      <c r="FF432" s="22"/>
      <c r="FG432" s="22"/>
      <c r="FH432" s="22"/>
      <c r="FI432" s="22"/>
      <c r="FJ432" s="22"/>
      <c r="FK432" s="22"/>
      <c r="FL432" s="22"/>
      <c r="FM432" s="22"/>
      <c r="FN432" s="22"/>
      <c r="FO432" s="22"/>
      <c r="FP432" s="22"/>
      <c r="FQ432" s="22"/>
      <c r="FR432"/>
    </row>
    <row r="433" spans="1:174" s="16" customFormat="1" ht="13.5">
      <c r="A433" s="69" t="s">
        <v>22</v>
      </c>
      <c r="B433" s="6">
        <v>2015</v>
      </c>
      <c r="C433" s="40">
        <v>10</v>
      </c>
      <c r="D433" s="126">
        <v>2220</v>
      </c>
      <c r="E433" s="107">
        <v>490</v>
      </c>
      <c r="F433" s="107">
        <v>100</v>
      </c>
      <c r="G433" s="32">
        <v>0</v>
      </c>
      <c r="H433" s="32">
        <v>0</v>
      </c>
      <c r="I433" s="50">
        <v>0</v>
      </c>
      <c r="J433" s="6">
        <v>0</v>
      </c>
      <c r="K433" s="38">
        <f t="shared" si="9"/>
        <v>2810</v>
      </c>
      <c r="L433" s="126">
        <v>300</v>
      </c>
      <c r="M433" s="108">
        <v>0</v>
      </c>
      <c r="N433" s="186">
        <v>280</v>
      </c>
      <c r="O433" s="69">
        <v>669.83</v>
      </c>
      <c r="P433" s="19">
        <v>688.97</v>
      </c>
      <c r="Q433" s="19">
        <v>0</v>
      </c>
      <c r="R433" s="19">
        <v>0</v>
      </c>
      <c r="S433" s="19">
        <v>0</v>
      </c>
      <c r="T433" s="186">
        <v>1033.45</v>
      </c>
      <c r="U433" s="186">
        <v>0</v>
      </c>
      <c r="V433" s="186">
        <v>0</v>
      </c>
      <c r="W433" s="23">
        <f t="shared" si="11"/>
        <v>2972.25</v>
      </c>
      <c r="X433" s="186">
        <v>177</v>
      </c>
      <c r="Y433" s="186">
        <v>0</v>
      </c>
      <c r="Z433" s="186">
        <v>160</v>
      </c>
      <c r="AA433" s="126">
        <v>0</v>
      </c>
      <c r="AB433" s="107">
        <v>0</v>
      </c>
      <c r="AC433" s="107">
        <v>0</v>
      </c>
      <c r="AD433" s="107">
        <v>0</v>
      </c>
      <c r="AE433" s="107">
        <v>300</v>
      </c>
      <c r="AF433" s="107">
        <v>4.08</v>
      </c>
      <c r="AG433" s="108">
        <v>0</v>
      </c>
      <c r="AH433" s="69">
        <v>0</v>
      </c>
      <c r="AI433" s="16">
        <v>0</v>
      </c>
      <c r="AJ433" s="38">
        <f t="shared" si="10"/>
        <v>641.08</v>
      </c>
      <c r="AK433" s="23">
        <v>5778.17</v>
      </c>
      <c r="AL433" s="69">
        <v>122.82</v>
      </c>
      <c r="AM433" s="38">
        <v>5018.35</v>
      </c>
      <c r="CU433" s="22"/>
      <c r="CV433" s="22"/>
      <c r="CW433" s="22"/>
      <c r="CX433" s="22"/>
      <c r="CY433" s="22"/>
      <c r="CZ433" s="22"/>
      <c r="DA433" s="22"/>
      <c r="DB433" s="22"/>
      <c r="DC433" s="22"/>
      <c r="DD433" s="22"/>
      <c r="DE433" s="22"/>
      <c r="DF433" s="22"/>
      <c r="DG433" s="22"/>
      <c r="DH433" s="22"/>
      <c r="DI433" s="22"/>
      <c r="DJ433" s="22"/>
      <c r="DK433" s="22"/>
      <c r="DL433" s="22"/>
      <c r="DM433" s="22"/>
      <c r="DN433" s="22"/>
      <c r="DO433" s="22"/>
      <c r="DP433" s="22"/>
      <c r="DQ433" s="22"/>
      <c r="DR433" s="22"/>
      <c r="DS433" s="22"/>
      <c r="DT433" s="22"/>
      <c r="DU433" s="22"/>
      <c r="DV433" s="22"/>
      <c r="DW433" s="22"/>
      <c r="DX433" s="22"/>
      <c r="DY433" s="22"/>
      <c r="DZ433" s="22"/>
      <c r="EA433" s="22"/>
      <c r="EB433" s="22"/>
      <c r="EC433" s="22"/>
      <c r="ED433" s="22"/>
      <c r="EE433" s="22"/>
      <c r="EF433" s="22"/>
      <c r="EG433" s="22"/>
      <c r="EH433" s="22"/>
      <c r="EI433" s="22"/>
      <c r="EJ433" s="22"/>
      <c r="EK433" s="22"/>
      <c r="EL433" s="22"/>
      <c r="EM433" s="22"/>
      <c r="EN433" s="22"/>
      <c r="EO433" s="22"/>
      <c r="EP433" s="22"/>
      <c r="EQ433" s="22"/>
      <c r="ER433" s="22"/>
      <c r="ES433" s="22"/>
      <c r="ET433" s="22"/>
      <c r="EU433" s="22"/>
      <c r="EV433" s="22"/>
      <c r="EW433" s="22"/>
      <c r="EX433" s="22"/>
      <c r="EY433" s="22"/>
      <c r="EZ433" s="22"/>
      <c r="FA433" s="22"/>
      <c r="FB433" s="22"/>
      <c r="FC433" s="22"/>
      <c r="FD433" s="22"/>
      <c r="FE433" s="22"/>
      <c r="FF433" s="22"/>
      <c r="FG433" s="22"/>
      <c r="FH433" s="22"/>
      <c r="FI433" s="22"/>
      <c r="FJ433" s="22"/>
      <c r="FK433" s="22"/>
      <c r="FL433" s="22"/>
      <c r="FM433" s="22"/>
      <c r="FN433" s="22"/>
      <c r="FO433" s="22"/>
      <c r="FP433" s="22"/>
      <c r="FQ433" s="22"/>
      <c r="FR433"/>
    </row>
    <row r="434" spans="1:174" s="16" customFormat="1" ht="13.5">
      <c r="A434" s="101" t="s">
        <v>23</v>
      </c>
      <c r="B434" s="16">
        <v>2015</v>
      </c>
      <c r="C434" s="40">
        <v>10</v>
      </c>
      <c r="D434" s="48">
        <v>2220</v>
      </c>
      <c r="E434" s="32">
        <v>420</v>
      </c>
      <c r="F434" s="32">
        <v>100</v>
      </c>
      <c r="G434" s="32">
        <v>0</v>
      </c>
      <c r="H434" s="32">
        <v>0</v>
      </c>
      <c r="I434" s="50">
        <v>0</v>
      </c>
      <c r="J434" s="16">
        <v>0</v>
      </c>
      <c r="K434" s="38">
        <f t="shared" si="9"/>
        <v>2740</v>
      </c>
      <c r="L434" s="48">
        <v>300</v>
      </c>
      <c r="M434" s="50">
        <v>0</v>
      </c>
      <c r="N434" s="19">
        <v>270.67</v>
      </c>
      <c r="O434" s="16">
        <v>621.98</v>
      </c>
      <c r="P434" s="19">
        <v>306.21</v>
      </c>
      <c r="Q434" s="19">
        <v>0</v>
      </c>
      <c r="R434" s="19">
        <v>0</v>
      </c>
      <c r="S434" s="19">
        <v>0</v>
      </c>
      <c r="T434" s="19">
        <v>1505.52</v>
      </c>
      <c r="U434" s="19">
        <v>0</v>
      </c>
      <c r="V434" s="19">
        <v>0</v>
      </c>
      <c r="W434" s="23">
        <f t="shared" si="11"/>
        <v>3004.38</v>
      </c>
      <c r="X434" s="19">
        <v>366.5</v>
      </c>
      <c r="Y434" s="19">
        <v>48.6</v>
      </c>
      <c r="Z434" s="19">
        <v>160</v>
      </c>
      <c r="AA434" s="48">
        <v>0</v>
      </c>
      <c r="AB434" s="32">
        <v>0</v>
      </c>
      <c r="AC434" s="32">
        <v>0</v>
      </c>
      <c r="AD434" s="32">
        <v>0</v>
      </c>
      <c r="AE434" s="32">
        <v>300</v>
      </c>
      <c r="AF434" s="32">
        <v>0</v>
      </c>
      <c r="AG434" s="61">
        <v>0</v>
      </c>
      <c r="AH434" s="5">
        <v>0</v>
      </c>
      <c r="AI434" s="16">
        <v>0</v>
      </c>
      <c r="AJ434" s="38">
        <f t="shared" si="10"/>
        <v>875.1</v>
      </c>
      <c r="AK434" s="23">
        <v>5744.38</v>
      </c>
      <c r="AL434" s="16">
        <v>119.44</v>
      </c>
      <c r="AM434" s="38">
        <v>4749.84</v>
      </c>
      <c r="CU434" s="22"/>
      <c r="CV434" s="22"/>
      <c r="CW434" s="22"/>
      <c r="CX434" s="22"/>
      <c r="CY434" s="22"/>
      <c r="CZ434" s="22"/>
      <c r="DA434" s="22"/>
      <c r="DB434" s="22"/>
      <c r="DC434" s="22"/>
      <c r="DD434" s="22"/>
      <c r="DE434" s="22"/>
      <c r="DF434" s="22"/>
      <c r="DG434" s="22"/>
      <c r="DH434" s="22"/>
      <c r="DI434" s="22"/>
      <c r="DJ434" s="22"/>
      <c r="DK434" s="22"/>
      <c r="DL434" s="22"/>
      <c r="DM434" s="22"/>
      <c r="DN434" s="22"/>
      <c r="DO434" s="22"/>
      <c r="DP434" s="22"/>
      <c r="DQ434" s="22"/>
      <c r="DR434" s="22"/>
      <c r="DS434" s="22"/>
      <c r="DT434" s="22"/>
      <c r="DU434" s="22"/>
      <c r="DV434" s="22"/>
      <c r="DW434" s="22"/>
      <c r="DX434" s="22"/>
      <c r="DY434" s="22"/>
      <c r="DZ434" s="22"/>
      <c r="EA434" s="22"/>
      <c r="EB434" s="22"/>
      <c r="EC434" s="22"/>
      <c r="ED434" s="22"/>
      <c r="EE434" s="22"/>
      <c r="EF434" s="22"/>
      <c r="EG434" s="22"/>
      <c r="EH434" s="22"/>
      <c r="EI434" s="22"/>
      <c r="EJ434" s="22"/>
      <c r="EK434" s="22"/>
      <c r="EL434" s="22"/>
      <c r="EM434" s="22"/>
      <c r="EN434" s="22"/>
      <c r="EO434" s="22"/>
      <c r="EP434" s="22"/>
      <c r="EQ434" s="22"/>
      <c r="ER434" s="22"/>
      <c r="ES434" s="22"/>
      <c r="ET434" s="22"/>
      <c r="EU434" s="22"/>
      <c r="EV434" s="22"/>
      <c r="EW434" s="22"/>
      <c r="EX434" s="22"/>
      <c r="EY434" s="22"/>
      <c r="EZ434" s="22"/>
      <c r="FA434" s="22"/>
      <c r="FB434" s="22"/>
      <c r="FC434" s="22"/>
      <c r="FD434" s="22"/>
      <c r="FE434" s="22"/>
      <c r="FF434" s="22"/>
      <c r="FG434" s="22"/>
      <c r="FH434" s="22"/>
      <c r="FI434" s="22"/>
      <c r="FJ434" s="22"/>
      <c r="FK434" s="22"/>
      <c r="FL434" s="22"/>
      <c r="FM434" s="22"/>
      <c r="FN434" s="22"/>
      <c r="FO434" s="22"/>
      <c r="FP434" s="22"/>
      <c r="FQ434" s="22"/>
      <c r="FR434"/>
    </row>
    <row r="435" spans="1:174" s="16" customFormat="1" ht="13.5">
      <c r="A435" s="69" t="s">
        <v>13</v>
      </c>
      <c r="B435" s="69">
        <v>2015</v>
      </c>
      <c r="C435" s="76">
        <v>10</v>
      </c>
      <c r="D435" s="126">
        <v>1919</v>
      </c>
      <c r="E435" s="107">
        <v>45</v>
      </c>
      <c r="F435" s="107">
        <v>0</v>
      </c>
      <c r="G435" s="107">
        <v>0</v>
      </c>
      <c r="H435" s="107">
        <v>0</v>
      </c>
      <c r="I435" s="108">
        <v>0</v>
      </c>
      <c r="J435" s="69">
        <v>0</v>
      </c>
      <c r="K435" s="93">
        <f t="shared" si="9"/>
        <v>1964</v>
      </c>
      <c r="L435" s="126">
        <v>0</v>
      </c>
      <c r="M435" s="108">
        <v>0</v>
      </c>
      <c r="N435" s="186">
        <v>261.33</v>
      </c>
      <c r="O435" s="69">
        <v>487.59</v>
      </c>
      <c r="P435" s="186">
        <v>0</v>
      </c>
      <c r="Q435" s="186">
        <v>0</v>
      </c>
      <c r="R435" s="186">
        <v>0</v>
      </c>
      <c r="S435" s="186">
        <v>0</v>
      </c>
      <c r="T435" s="186">
        <v>893.91</v>
      </c>
      <c r="U435" s="186">
        <v>0</v>
      </c>
      <c r="V435" s="186">
        <v>0</v>
      </c>
      <c r="W435" s="179">
        <f t="shared" si="11"/>
        <v>1642.83</v>
      </c>
      <c r="X435" s="186">
        <v>411</v>
      </c>
      <c r="Y435" s="186">
        <v>0</v>
      </c>
      <c r="Z435" s="186">
        <v>160</v>
      </c>
      <c r="AA435" s="126">
        <v>0</v>
      </c>
      <c r="AB435" s="107">
        <v>0</v>
      </c>
      <c r="AC435" s="107">
        <v>0</v>
      </c>
      <c r="AD435" s="107">
        <v>0</v>
      </c>
      <c r="AE435" s="107">
        <v>0</v>
      </c>
      <c r="AF435" s="107">
        <v>0</v>
      </c>
      <c r="AG435" s="108">
        <v>0</v>
      </c>
      <c r="AH435" s="69">
        <v>0</v>
      </c>
      <c r="AI435" s="16">
        <v>0</v>
      </c>
      <c r="AJ435" s="93">
        <f t="shared" si="10"/>
        <v>571</v>
      </c>
      <c r="AK435" s="179">
        <v>3606.83</v>
      </c>
      <c r="AL435" s="69">
        <v>3.2</v>
      </c>
      <c r="AM435" s="93">
        <v>3032.63</v>
      </c>
      <c r="CU435" s="31"/>
      <c r="CV435" s="31"/>
      <c r="CW435" s="31"/>
      <c r="CX435" s="31"/>
      <c r="CY435" s="31"/>
      <c r="CZ435" s="31"/>
      <c r="DA435" s="31"/>
      <c r="DB435" s="31"/>
      <c r="DC435" s="31"/>
      <c r="DD435" s="31"/>
      <c r="DE435" s="31"/>
      <c r="DF435" s="31"/>
      <c r="DG435" s="31"/>
      <c r="DH435" s="31"/>
      <c r="DI435" s="31"/>
      <c r="DJ435" s="31"/>
      <c r="DK435" s="31"/>
      <c r="DL435" s="31"/>
      <c r="DM435" s="31"/>
      <c r="DN435" s="31"/>
      <c r="DO435" s="31"/>
      <c r="DP435" s="31"/>
      <c r="DQ435" s="31"/>
      <c r="DR435" s="31"/>
      <c r="DS435" s="31"/>
      <c r="DT435" s="31"/>
      <c r="DU435" s="31"/>
      <c r="DV435" s="31"/>
      <c r="DW435" s="31"/>
      <c r="DX435" s="31"/>
      <c r="DY435" s="31"/>
      <c r="DZ435" s="31"/>
      <c r="EA435" s="31"/>
      <c r="EB435" s="31"/>
      <c r="EC435" s="31"/>
      <c r="ED435" s="31"/>
      <c r="EE435" s="31"/>
      <c r="EF435" s="31"/>
      <c r="EG435" s="31"/>
      <c r="EH435" s="31"/>
      <c r="EI435" s="31"/>
      <c r="EJ435" s="31"/>
      <c r="EK435" s="31"/>
      <c r="EL435" s="31"/>
      <c r="EM435" s="31"/>
      <c r="EN435" s="31"/>
      <c r="EO435" s="31"/>
      <c r="EP435" s="31"/>
      <c r="EQ435" s="31"/>
      <c r="ER435" s="31"/>
      <c r="ES435" s="31"/>
      <c r="ET435" s="31"/>
      <c r="EU435" s="31"/>
      <c r="EV435" s="31"/>
      <c r="EW435" s="31"/>
      <c r="EX435" s="31"/>
      <c r="EY435" s="31"/>
      <c r="EZ435" s="31"/>
      <c r="FA435" s="31"/>
      <c r="FB435" s="31"/>
      <c r="FC435" s="31"/>
      <c r="FD435" s="31"/>
      <c r="FE435" s="31"/>
      <c r="FF435" s="31"/>
      <c r="FG435" s="31"/>
      <c r="FH435" s="31"/>
      <c r="FI435" s="31"/>
      <c r="FJ435" s="31"/>
      <c r="FK435" s="31"/>
      <c r="FL435" s="31"/>
      <c r="FM435" s="31"/>
      <c r="FN435" s="31"/>
      <c r="FO435" s="31"/>
      <c r="FP435" s="31"/>
      <c r="FQ435" s="31"/>
      <c r="FR435" s="31"/>
    </row>
    <row r="436" spans="1:174" s="16" customFormat="1" ht="13.5">
      <c r="A436" s="69" t="s">
        <v>13</v>
      </c>
      <c r="B436" s="69">
        <v>2015</v>
      </c>
      <c r="C436" s="76">
        <v>10</v>
      </c>
      <c r="D436" s="126">
        <v>1919</v>
      </c>
      <c r="E436" s="107">
        <v>45</v>
      </c>
      <c r="F436" s="107">
        <v>0</v>
      </c>
      <c r="G436" s="107">
        <v>0</v>
      </c>
      <c r="H436" s="107">
        <v>0</v>
      </c>
      <c r="I436" s="108">
        <v>0</v>
      </c>
      <c r="J436" s="69">
        <v>0</v>
      </c>
      <c r="K436" s="93">
        <f t="shared" si="9"/>
        <v>1964</v>
      </c>
      <c r="L436" s="126">
        <v>0</v>
      </c>
      <c r="M436" s="108">
        <v>0</v>
      </c>
      <c r="N436" s="186">
        <v>261.33</v>
      </c>
      <c r="O436" s="69">
        <v>531.12</v>
      </c>
      <c r="P436" s="186">
        <v>0</v>
      </c>
      <c r="Q436" s="186">
        <v>0</v>
      </c>
      <c r="R436" s="186">
        <v>0</v>
      </c>
      <c r="S436" s="186">
        <v>0</v>
      </c>
      <c r="T436" s="186">
        <v>893.91</v>
      </c>
      <c r="U436" s="186">
        <v>0</v>
      </c>
      <c r="V436" s="186">
        <v>0</v>
      </c>
      <c r="W436" s="179">
        <f t="shared" si="11"/>
        <v>1686.3600000000001</v>
      </c>
      <c r="X436" s="186">
        <v>297</v>
      </c>
      <c r="Y436" s="186">
        <v>24</v>
      </c>
      <c r="Z436" s="186">
        <v>160</v>
      </c>
      <c r="AA436" s="126">
        <v>0</v>
      </c>
      <c r="AB436" s="107">
        <v>0</v>
      </c>
      <c r="AC436" s="107">
        <v>0</v>
      </c>
      <c r="AD436" s="107">
        <v>0</v>
      </c>
      <c r="AE436" s="107">
        <v>0</v>
      </c>
      <c r="AF436" s="107">
        <v>0</v>
      </c>
      <c r="AG436" s="108">
        <v>0</v>
      </c>
      <c r="AH436" s="69">
        <v>0</v>
      </c>
      <c r="AI436" s="16">
        <v>0</v>
      </c>
      <c r="AJ436" s="93">
        <f t="shared" si="10"/>
        <v>481</v>
      </c>
      <c r="AK436" s="179">
        <v>3650.36</v>
      </c>
      <c r="AL436" s="69">
        <v>4.51</v>
      </c>
      <c r="AM436" s="93">
        <v>3164.85</v>
      </c>
      <c r="CU436" s="31"/>
      <c r="CV436" s="31"/>
      <c r="CW436" s="31"/>
      <c r="CX436" s="31"/>
      <c r="CY436" s="31"/>
      <c r="CZ436" s="31"/>
      <c r="DA436" s="31"/>
      <c r="DB436" s="31"/>
      <c r="DC436" s="31"/>
      <c r="DD436" s="31"/>
      <c r="DE436" s="31"/>
      <c r="DF436" s="31"/>
      <c r="DG436" s="31"/>
      <c r="DH436" s="31"/>
      <c r="DI436" s="31"/>
      <c r="DJ436" s="31"/>
      <c r="DK436" s="31"/>
      <c r="DL436" s="31"/>
      <c r="DM436" s="31"/>
      <c r="DN436" s="31"/>
      <c r="DO436" s="31"/>
      <c r="DP436" s="31"/>
      <c r="DQ436" s="31"/>
      <c r="DR436" s="31"/>
      <c r="DS436" s="31"/>
      <c r="DT436" s="31"/>
      <c r="DU436" s="31"/>
      <c r="DV436" s="31"/>
      <c r="DW436" s="31"/>
      <c r="DX436" s="31"/>
      <c r="DY436" s="31"/>
      <c r="DZ436" s="31"/>
      <c r="EA436" s="31"/>
      <c r="EB436" s="31"/>
      <c r="EC436" s="31"/>
      <c r="ED436" s="31"/>
      <c r="EE436" s="31"/>
      <c r="EF436" s="31"/>
      <c r="EG436" s="31"/>
      <c r="EH436" s="31"/>
      <c r="EI436" s="31"/>
      <c r="EJ436" s="31"/>
      <c r="EK436" s="31"/>
      <c r="EL436" s="31"/>
      <c r="EM436" s="31"/>
      <c r="EN436" s="31"/>
      <c r="EO436" s="31"/>
      <c r="EP436" s="31"/>
      <c r="EQ436" s="31"/>
      <c r="ER436" s="31"/>
      <c r="ES436" s="31"/>
      <c r="ET436" s="31"/>
      <c r="EU436" s="31"/>
      <c r="EV436" s="31"/>
      <c r="EW436" s="31"/>
      <c r="EX436" s="31"/>
      <c r="EY436" s="31"/>
      <c r="EZ436" s="31"/>
      <c r="FA436" s="31"/>
      <c r="FB436" s="31"/>
      <c r="FC436" s="31"/>
      <c r="FD436" s="31"/>
      <c r="FE436" s="31"/>
      <c r="FF436" s="31"/>
      <c r="FG436" s="31"/>
      <c r="FH436" s="31"/>
      <c r="FI436" s="31"/>
      <c r="FJ436" s="31"/>
      <c r="FK436" s="31"/>
      <c r="FL436" s="31"/>
      <c r="FM436" s="31"/>
      <c r="FN436" s="31"/>
      <c r="FO436" s="31"/>
      <c r="FP436" s="31"/>
      <c r="FQ436" s="31"/>
      <c r="FR436" s="31"/>
    </row>
    <row r="437" spans="1:174" s="16" customFormat="1" ht="13.5">
      <c r="A437" s="69" t="s">
        <v>13</v>
      </c>
      <c r="B437" s="69">
        <v>2015</v>
      </c>
      <c r="C437" s="76">
        <v>10</v>
      </c>
      <c r="D437" s="126">
        <v>1919</v>
      </c>
      <c r="E437" s="107">
        <v>45</v>
      </c>
      <c r="F437" s="107">
        <v>0</v>
      </c>
      <c r="G437" s="107">
        <v>0</v>
      </c>
      <c r="H437" s="107">
        <v>0</v>
      </c>
      <c r="I437" s="108">
        <v>0</v>
      </c>
      <c r="J437" s="69">
        <v>0</v>
      </c>
      <c r="K437" s="93">
        <f t="shared" si="9"/>
        <v>1964</v>
      </c>
      <c r="L437" s="126">
        <v>0</v>
      </c>
      <c r="M437" s="108">
        <v>0</v>
      </c>
      <c r="N437" s="186">
        <v>261.33</v>
      </c>
      <c r="O437" s="69">
        <v>531.12</v>
      </c>
      <c r="P437" s="186">
        <v>0</v>
      </c>
      <c r="Q437" s="186">
        <v>0</v>
      </c>
      <c r="R437" s="186">
        <v>0</v>
      </c>
      <c r="S437" s="186">
        <v>0</v>
      </c>
      <c r="T437" s="186">
        <v>893.91</v>
      </c>
      <c r="U437" s="186">
        <v>0</v>
      </c>
      <c r="V437" s="186">
        <v>0</v>
      </c>
      <c r="W437" s="179">
        <f t="shared" si="11"/>
        <v>1686.3600000000001</v>
      </c>
      <c r="X437" s="186">
        <v>407</v>
      </c>
      <c r="Y437" s="186">
        <v>0</v>
      </c>
      <c r="Z437" s="186">
        <v>160</v>
      </c>
      <c r="AA437" s="126">
        <v>0</v>
      </c>
      <c r="AB437" s="107">
        <v>0</v>
      </c>
      <c r="AC437" s="107">
        <v>0</v>
      </c>
      <c r="AD437" s="107">
        <v>0</v>
      </c>
      <c r="AE437" s="107">
        <v>0</v>
      </c>
      <c r="AF437" s="107">
        <v>0</v>
      </c>
      <c r="AG437" s="108">
        <v>0</v>
      </c>
      <c r="AH437" s="69">
        <v>0</v>
      </c>
      <c r="AI437" s="16">
        <v>0</v>
      </c>
      <c r="AJ437" s="93">
        <f t="shared" si="10"/>
        <v>567</v>
      </c>
      <c r="AK437" s="179">
        <v>3650.36</v>
      </c>
      <c r="AL437" s="69">
        <v>4.51</v>
      </c>
      <c r="AM437" s="93">
        <v>3078.85</v>
      </c>
      <c r="CU437" s="31"/>
      <c r="CV437" s="31"/>
      <c r="CW437" s="31"/>
      <c r="CX437" s="31"/>
      <c r="CY437" s="31"/>
      <c r="CZ437" s="31"/>
      <c r="DA437" s="31"/>
      <c r="DB437" s="31"/>
      <c r="DC437" s="31"/>
      <c r="DD437" s="31"/>
      <c r="DE437" s="31"/>
      <c r="DF437" s="31"/>
      <c r="DG437" s="31"/>
      <c r="DH437" s="31"/>
      <c r="DI437" s="31"/>
      <c r="DJ437" s="31"/>
      <c r="DK437" s="31"/>
      <c r="DL437" s="31"/>
      <c r="DM437" s="31"/>
      <c r="DN437" s="31"/>
      <c r="DO437" s="31"/>
      <c r="DP437" s="31"/>
      <c r="DQ437" s="31"/>
      <c r="DR437" s="31"/>
      <c r="DS437" s="31"/>
      <c r="DT437" s="31"/>
      <c r="DU437" s="31"/>
      <c r="DV437" s="31"/>
      <c r="DW437" s="31"/>
      <c r="DX437" s="31"/>
      <c r="DY437" s="31"/>
      <c r="DZ437" s="31"/>
      <c r="EA437" s="31"/>
      <c r="EB437" s="31"/>
      <c r="EC437" s="31"/>
      <c r="ED437" s="31"/>
      <c r="EE437" s="31"/>
      <c r="EF437" s="31"/>
      <c r="EG437" s="31"/>
      <c r="EH437" s="31"/>
      <c r="EI437" s="31"/>
      <c r="EJ437" s="31"/>
      <c r="EK437" s="31"/>
      <c r="EL437" s="31"/>
      <c r="EM437" s="31"/>
      <c r="EN437" s="31"/>
      <c r="EO437" s="31"/>
      <c r="EP437" s="31"/>
      <c r="EQ437" s="31"/>
      <c r="ER437" s="31"/>
      <c r="ES437" s="31"/>
      <c r="ET437" s="31"/>
      <c r="EU437" s="31"/>
      <c r="EV437" s="31"/>
      <c r="EW437" s="31"/>
      <c r="EX437" s="31"/>
      <c r="EY437" s="31"/>
      <c r="EZ437" s="31"/>
      <c r="FA437" s="31"/>
      <c r="FB437" s="31"/>
      <c r="FC437" s="31"/>
      <c r="FD437" s="31"/>
      <c r="FE437" s="31"/>
      <c r="FF437" s="31"/>
      <c r="FG437" s="31"/>
      <c r="FH437" s="31"/>
      <c r="FI437" s="31"/>
      <c r="FJ437" s="31"/>
      <c r="FK437" s="31"/>
      <c r="FL437" s="31"/>
      <c r="FM437" s="31"/>
      <c r="FN437" s="31"/>
      <c r="FO437" s="31"/>
      <c r="FP437" s="31"/>
      <c r="FQ437" s="31"/>
      <c r="FR437" s="31"/>
    </row>
    <row r="438" spans="1:174" s="16" customFormat="1" ht="13.5">
      <c r="A438" s="69" t="s">
        <v>13</v>
      </c>
      <c r="B438" s="69">
        <v>2015</v>
      </c>
      <c r="C438" s="76">
        <v>10</v>
      </c>
      <c r="D438" s="126">
        <v>1919</v>
      </c>
      <c r="E438" s="107">
        <v>45</v>
      </c>
      <c r="F438" s="107">
        <v>0</v>
      </c>
      <c r="G438" s="107">
        <v>0</v>
      </c>
      <c r="H438" s="107">
        <v>0</v>
      </c>
      <c r="I438" s="108">
        <v>0</v>
      </c>
      <c r="J438" s="69">
        <v>0</v>
      </c>
      <c r="K438" s="93">
        <f t="shared" si="9"/>
        <v>1964</v>
      </c>
      <c r="L438" s="126">
        <v>0</v>
      </c>
      <c r="M438" s="108">
        <v>0</v>
      </c>
      <c r="N438" s="186">
        <v>261.33</v>
      </c>
      <c r="O438" s="69">
        <v>531.12</v>
      </c>
      <c r="P438" s="186">
        <v>0</v>
      </c>
      <c r="Q438" s="186">
        <v>0</v>
      </c>
      <c r="R438" s="186">
        <v>0</v>
      </c>
      <c r="S438" s="186">
        <v>0</v>
      </c>
      <c r="T438" s="186">
        <v>893.91</v>
      </c>
      <c r="U438" s="186">
        <v>0</v>
      </c>
      <c r="V438" s="186">
        <v>0</v>
      </c>
      <c r="W438" s="179">
        <f t="shared" si="11"/>
        <v>1686.3600000000001</v>
      </c>
      <c r="X438" s="186">
        <v>295</v>
      </c>
      <c r="Y438" s="186">
        <v>0</v>
      </c>
      <c r="Z438" s="186">
        <v>160</v>
      </c>
      <c r="AA438" s="126">
        <v>0</v>
      </c>
      <c r="AB438" s="107">
        <v>0</v>
      </c>
      <c r="AC438" s="107">
        <v>0</v>
      </c>
      <c r="AD438" s="107">
        <v>0</v>
      </c>
      <c r="AE438" s="107">
        <v>0</v>
      </c>
      <c r="AF438" s="107">
        <v>0</v>
      </c>
      <c r="AG438" s="108">
        <v>0</v>
      </c>
      <c r="AH438" s="69">
        <v>0</v>
      </c>
      <c r="AI438" s="16">
        <v>0</v>
      </c>
      <c r="AJ438" s="93">
        <f t="shared" si="10"/>
        <v>455</v>
      </c>
      <c r="AK438" s="179">
        <v>3650.36</v>
      </c>
      <c r="AL438" s="69">
        <v>4.51</v>
      </c>
      <c r="AM438" s="93">
        <v>3190.85</v>
      </c>
      <c r="CU438" s="31"/>
      <c r="CV438" s="31"/>
      <c r="CW438" s="31"/>
      <c r="CX438" s="31"/>
      <c r="CY438" s="31"/>
      <c r="CZ438" s="31"/>
      <c r="DA438" s="31"/>
      <c r="DB438" s="31"/>
      <c r="DC438" s="31"/>
      <c r="DD438" s="31"/>
      <c r="DE438" s="31"/>
      <c r="DF438" s="31"/>
      <c r="DG438" s="31"/>
      <c r="DH438" s="31"/>
      <c r="DI438" s="31"/>
      <c r="DJ438" s="31"/>
      <c r="DK438" s="31"/>
      <c r="DL438" s="31"/>
      <c r="DM438" s="31"/>
      <c r="DN438" s="31"/>
      <c r="DO438" s="31"/>
      <c r="DP438" s="31"/>
      <c r="DQ438" s="31"/>
      <c r="DR438" s="31"/>
      <c r="DS438" s="31"/>
      <c r="DT438" s="31"/>
      <c r="DU438" s="31"/>
      <c r="DV438" s="31"/>
      <c r="DW438" s="31"/>
      <c r="DX438" s="31"/>
      <c r="DY438" s="31"/>
      <c r="DZ438" s="31"/>
      <c r="EA438" s="31"/>
      <c r="EB438" s="31"/>
      <c r="EC438" s="31"/>
      <c r="ED438" s="31"/>
      <c r="EE438" s="31"/>
      <c r="EF438" s="31"/>
      <c r="EG438" s="31"/>
      <c r="EH438" s="31"/>
      <c r="EI438" s="31"/>
      <c r="EJ438" s="31"/>
      <c r="EK438" s="31"/>
      <c r="EL438" s="31"/>
      <c r="EM438" s="31"/>
      <c r="EN438" s="31"/>
      <c r="EO438" s="31"/>
      <c r="EP438" s="31"/>
      <c r="EQ438" s="31"/>
      <c r="ER438" s="31"/>
      <c r="ES438" s="31"/>
      <c r="ET438" s="31"/>
      <c r="EU438" s="31"/>
      <c r="EV438" s="31"/>
      <c r="EW438" s="31"/>
      <c r="EX438" s="31"/>
      <c r="EY438" s="31"/>
      <c r="EZ438" s="31"/>
      <c r="FA438" s="31"/>
      <c r="FB438" s="31"/>
      <c r="FC438" s="31"/>
      <c r="FD438" s="31"/>
      <c r="FE438" s="31"/>
      <c r="FF438" s="31"/>
      <c r="FG438" s="31"/>
      <c r="FH438" s="31"/>
      <c r="FI438" s="31"/>
      <c r="FJ438" s="31"/>
      <c r="FK438" s="31"/>
      <c r="FL438" s="31"/>
      <c r="FM438" s="31"/>
      <c r="FN438" s="31"/>
      <c r="FO438" s="31"/>
      <c r="FP438" s="31"/>
      <c r="FQ438" s="31"/>
      <c r="FR438" s="31"/>
    </row>
    <row r="439" spans="1:39" s="16" customFormat="1" ht="13.5">
      <c r="A439" s="69" t="s">
        <v>17</v>
      </c>
      <c r="B439" s="69">
        <v>2015</v>
      </c>
      <c r="C439" s="76">
        <v>10</v>
      </c>
      <c r="D439" s="126">
        <v>2020</v>
      </c>
      <c r="E439" s="107">
        <v>340</v>
      </c>
      <c r="F439" s="107">
        <v>104</v>
      </c>
      <c r="G439" s="107">
        <v>0</v>
      </c>
      <c r="H439" s="107">
        <v>0</v>
      </c>
      <c r="I439" s="108">
        <v>0</v>
      </c>
      <c r="J439" s="69">
        <v>0</v>
      </c>
      <c r="K439" s="93">
        <f t="shared" si="9"/>
        <v>2464</v>
      </c>
      <c r="L439" s="126">
        <v>300</v>
      </c>
      <c r="M439" s="108">
        <v>0</v>
      </c>
      <c r="N439" s="186">
        <v>280</v>
      </c>
      <c r="O439" s="69">
        <v>513.71</v>
      </c>
      <c r="P439" s="186">
        <v>0</v>
      </c>
      <c r="Q439" s="186">
        <v>1200</v>
      </c>
      <c r="R439" s="186">
        <v>0</v>
      </c>
      <c r="S439" s="186">
        <v>0</v>
      </c>
      <c r="T439" s="186">
        <v>1126.09</v>
      </c>
      <c r="U439" s="186">
        <v>0</v>
      </c>
      <c r="V439" s="186">
        <v>0</v>
      </c>
      <c r="W439" s="179">
        <f t="shared" si="11"/>
        <v>3419.8</v>
      </c>
      <c r="X439" s="186">
        <v>282</v>
      </c>
      <c r="Y439" s="186">
        <v>37.3</v>
      </c>
      <c r="Z439" s="186">
        <v>160</v>
      </c>
      <c r="AA439" s="126">
        <v>0</v>
      </c>
      <c r="AB439" s="107">
        <v>0</v>
      </c>
      <c r="AC439" s="107">
        <v>0</v>
      </c>
      <c r="AD439" s="107">
        <v>0</v>
      </c>
      <c r="AE439" s="107">
        <v>300</v>
      </c>
      <c r="AF439" s="107">
        <v>0</v>
      </c>
      <c r="AG439" s="108">
        <v>0</v>
      </c>
      <c r="AH439" s="69">
        <v>0</v>
      </c>
      <c r="AI439" s="16">
        <v>0</v>
      </c>
      <c r="AJ439" s="93">
        <f t="shared" si="10"/>
        <v>779.3</v>
      </c>
      <c r="AK439" s="179">
        <v>5883.8</v>
      </c>
      <c r="AL439" s="69">
        <v>133.38</v>
      </c>
      <c r="AM439" s="93">
        <v>4971.12</v>
      </c>
    </row>
    <row r="440" spans="1:174" s="16" customFormat="1" ht="13.5">
      <c r="A440" s="69" t="s">
        <v>13</v>
      </c>
      <c r="B440" s="69">
        <v>2015</v>
      </c>
      <c r="C440" s="76">
        <v>10</v>
      </c>
      <c r="D440" s="126">
        <v>2020</v>
      </c>
      <c r="E440" s="107">
        <v>345</v>
      </c>
      <c r="F440" s="107">
        <v>50</v>
      </c>
      <c r="G440" s="107">
        <v>0</v>
      </c>
      <c r="H440" s="107">
        <v>0</v>
      </c>
      <c r="I440" s="108">
        <v>0</v>
      </c>
      <c r="J440" s="69">
        <v>0</v>
      </c>
      <c r="K440" s="93">
        <f aca="true" t="shared" si="12" ref="K440:K462">SUM(D440:J440)</f>
        <v>2415</v>
      </c>
      <c r="L440" s="126">
        <v>200</v>
      </c>
      <c r="M440" s="108">
        <v>0</v>
      </c>
      <c r="N440" s="186">
        <v>270.67</v>
      </c>
      <c r="O440" s="69">
        <v>461.47</v>
      </c>
      <c r="P440" s="186">
        <v>0</v>
      </c>
      <c r="Q440" s="186">
        <v>0</v>
      </c>
      <c r="R440" s="186">
        <v>0</v>
      </c>
      <c r="S440" s="186">
        <v>0</v>
      </c>
      <c r="T440" s="186">
        <v>801.03</v>
      </c>
      <c r="U440" s="186">
        <v>0</v>
      </c>
      <c r="V440" s="186">
        <v>0</v>
      </c>
      <c r="W440" s="179">
        <f t="shared" si="11"/>
        <v>1733.17</v>
      </c>
      <c r="X440" s="186">
        <v>273</v>
      </c>
      <c r="Y440" s="186">
        <v>23</v>
      </c>
      <c r="Z440" s="186">
        <v>160</v>
      </c>
      <c r="AA440" s="126">
        <v>0</v>
      </c>
      <c r="AB440" s="107">
        <v>0</v>
      </c>
      <c r="AC440" s="107">
        <v>18.57</v>
      </c>
      <c r="AD440" s="107">
        <v>0</v>
      </c>
      <c r="AE440" s="107">
        <v>200</v>
      </c>
      <c r="AF440" s="107">
        <v>0</v>
      </c>
      <c r="AG440" s="108">
        <v>0</v>
      </c>
      <c r="AH440" s="69">
        <v>0</v>
      </c>
      <c r="AI440" s="16">
        <v>0</v>
      </c>
      <c r="AJ440" s="93">
        <f t="shared" si="10"/>
        <v>674.5699999999999</v>
      </c>
      <c r="AK440" s="179">
        <v>4129.6</v>
      </c>
      <c r="AL440" s="69">
        <v>18.89</v>
      </c>
      <c r="AM440" s="93">
        <v>3454.71</v>
      </c>
      <c r="CU440" s="22"/>
      <c r="CV440" s="22"/>
      <c r="CW440" s="22"/>
      <c r="CX440" s="22"/>
      <c r="CY440" s="22"/>
      <c r="CZ440" s="22"/>
      <c r="DA440" s="22"/>
      <c r="DB440" s="22"/>
      <c r="DC440" s="22"/>
      <c r="DD440" s="22"/>
      <c r="DE440" s="22"/>
      <c r="DF440" s="22"/>
      <c r="DG440" s="22"/>
      <c r="DH440" s="22"/>
      <c r="DI440" s="22"/>
      <c r="DJ440" s="22"/>
      <c r="DK440" s="22"/>
      <c r="DL440" s="22"/>
      <c r="DM440" s="22"/>
      <c r="DN440" s="22"/>
      <c r="DO440" s="22"/>
      <c r="DP440" s="22"/>
      <c r="DQ440" s="22"/>
      <c r="DR440" s="22"/>
      <c r="DS440" s="22"/>
      <c r="DT440" s="22"/>
      <c r="DU440" s="22"/>
      <c r="DV440" s="22"/>
      <c r="DW440" s="22"/>
      <c r="DX440" s="22"/>
      <c r="DY440" s="22"/>
      <c r="DZ440" s="22"/>
      <c r="EA440" s="22"/>
      <c r="EB440" s="22"/>
      <c r="EC440" s="22"/>
      <c r="ED440" s="22"/>
      <c r="EE440" s="22"/>
      <c r="EF440" s="22"/>
      <c r="EG440" s="22"/>
      <c r="EH440" s="22"/>
      <c r="EI440" s="22"/>
      <c r="EJ440" s="22"/>
      <c r="EK440" s="22"/>
      <c r="EL440" s="22"/>
      <c r="EM440" s="22"/>
      <c r="EN440" s="22"/>
      <c r="EO440" s="22"/>
      <c r="EP440" s="22"/>
      <c r="EQ440" s="22"/>
      <c r="ER440" s="22"/>
      <c r="ES440" s="22"/>
      <c r="ET440" s="22"/>
      <c r="EU440" s="22"/>
      <c r="EV440" s="22"/>
      <c r="EW440" s="22"/>
      <c r="EX440" s="22"/>
      <c r="EY440" s="22"/>
      <c r="EZ440" s="22"/>
      <c r="FA440" s="22"/>
      <c r="FB440" s="22"/>
      <c r="FC440" s="22"/>
      <c r="FD440" s="22"/>
      <c r="FE440" s="22"/>
      <c r="FF440" s="22"/>
      <c r="FG440" s="22"/>
      <c r="FH440" s="22"/>
      <c r="FI440" s="22"/>
      <c r="FJ440" s="22"/>
      <c r="FK440" s="22"/>
      <c r="FL440" s="22"/>
      <c r="FM440" s="22"/>
      <c r="FN440" s="22"/>
      <c r="FO440" s="22"/>
      <c r="FP440" s="22"/>
      <c r="FQ440" s="22"/>
      <c r="FR440" s="22"/>
    </row>
    <row r="441" spans="1:174" s="16" customFormat="1" ht="13.5">
      <c r="A441" s="69" t="s">
        <v>17</v>
      </c>
      <c r="B441" s="69">
        <v>2015</v>
      </c>
      <c r="C441" s="76">
        <v>10</v>
      </c>
      <c r="D441" s="126">
        <v>2020</v>
      </c>
      <c r="E441" s="107">
        <v>300</v>
      </c>
      <c r="F441" s="107">
        <v>154</v>
      </c>
      <c r="G441" s="107">
        <v>0</v>
      </c>
      <c r="H441" s="107">
        <v>0</v>
      </c>
      <c r="I441" s="108">
        <v>0</v>
      </c>
      <c r="J441" s="69">
        <v>0</v>
      </c>
      <c r="K441" s="93">
        <f t="shared" si="12"/>
        <v>2474</v>
      </c>
      <c r="L441" s="126">
        <v>300</v>
      </c>
      <c r="M441" s="108">
        <v>0</v>
      </c>
      <c r="N441" s="186">
        <v>280</v>
      </c>
      <c r="O441" s="69">
        <v>522.41</v>
      </c>
      <c r="P441" s="186">
        <v>696.55</v>
      </c>
      <c r="Q441" s="186">
        <v>0</v>
      </c>
      <c r="R441" s="186">
        <v>0</v>
      </c>
      <c r="S441" s="186">
        <v>0</v>
      </c>
      <c r="T441" s="186">
        <v>1346.66</v>
      </c>
      <c r="U441" s="186">
        <v>0</v>
      </c>
      <c r="V441" s="186">
        <v>0</v>
      </c>
      <c r="W441" s="179">
        <f t="shared" si="11"/>
        <v>3145.62</v>
      </c>
      <c r="X441" s="186">
        <v>313</v>
      </c>
      <c r="Y441" s="186">
        <v>5.9</v>
      </c>
      <c r="Z441" s="186">
        <v>157</v>
      </c>
      <c r="AA441" s="126">
        <v>0</v>
      </c>
      <c r="AB441" s="107">
        <v>0</v>
      </c>
      <c r="AC441" s="107">
        <v>0</v>
      </c>
      <c r="AD441" s="107">
        <v>0</v>
      </c>
      <c r="AE441" s="107">
        <v>300</v>
      </c>
      <c r="AF441" s="107">
        <v>0</v>
      </c>
      <c r="AG441" s="108">
        <v>0</v>
      </c>
      <c r="AH441" s="69">
        <v>0</v>
      </c>
      <c r="AI441" s="16">
        <v>0</v>
      </c>
      <c r="AJ441" s="93">
        <f aca="true" t="shared" si="13" ref="AJ441:AJ462">SUM(X441:AI441)</f>
        <v>775.9</v>
      </c>
      <c r="AK441" s="179">
        <v>5619.62</v>
      </c>
      <c r="AL441" s="69">
        <v>106.96</v>
      </c>
      <c r="AM441" s="93">
        <v>4736.76</v>
      </c>
      <c r="CU441" s="22"/>
      <c r="CV441" s="22"/>
      <c r="CW441" s="22"/>
      <c r="CX441" s="22"/>
      <c r="CY441" s="22"/>
      <c r="CZ441" s="22"/>
      <c r="DA441" s="22"/>
      <c r="DB441" s="22"/>
      <c r="DC441" s="22"/>
      <c r="DD441" s="22"/>
      <c r="DE441" s="22"/>
      <c r="DF441" s="22"/>
      <c r="DG441" s="22"/>
      <c r="DH441" s="22"/>
      <c r="DI441" s="22"/>
      <c r="DJ441" s="22"/>
      <c r="DK441" s="22"/>
      <c r="DL441" s="22"/>
      <c r="DM441" s="22"/>
      <c r="DN441" s="22"/>
      <c r="DO441" s="22"/>
      <c r="DP441" s="22"/>
      <c r="DQ441" s="22"/>
      <c r="DR441" s="22"/>
      <c r="DS441" s="22"/>
      <c r="DT441" s="22"/>
      <c r="DU441" s="22"/>
      <c r="DV441" s="22"/>
      <c r="DW441" s="22"/>
      <c r="DX441" s="22"/>
      <c r="DY441" s="22"/>
      <c r="DZ441" s="22"/>
      <c r="EA441" s="22"/>
      <c r="EB441" s="22"/>
      <c r="EC441" s="22"/>
      <c r="ED441" s="22"/>
      <c r="EE441" s="22"/>
      <c r="EF441" s="22"/>
      <c r="EG441" s="22"/>
      <c r="EH441" s="22"/>
      <c r="EI441" s="22"/>
      <c r="EJ441" s="22"/>
      <c r="EK441" s="22"/>
      <c r="EL441" s="22"/>
      <c r="EM441" s="22"/>
      <c r="EN441" s="22"/>
      <c r="EO441" s="22"/>
      <c r="EP441" s="22"/>
      <c r="EQ441" s="22"/>
      <c r="ER441" s="22"/>
      <c r="ES441" s="22"/>
      <c r="ET441" s="22"/>
      <c r="EU441" s="22"/>
      <c r="EV441" s="22"/>
      <c r="EW441" s="22"/>
      <c r="EX441" s="22"/>
      <c r="EY441" s="22"/>
      <c r="EZ441" s="22"/>
      <c r="FA441" s="22"/>
      <c r="FB441" s="22"/>
      <c r="FC441" s="22"/>
      <c r="FD441" s="22"/>
      <c r="FE441" s="22"/>
      <c r="FF441" s="22"/>
      <c r="FG441" s="22"/>
      <c r="FH441" s="22"/>
      <c r="FI441" s="22"/>
      <c r="FJ441" s="22"/>
      <c r="FK441" s="22"/>
      <c r="FL441" s="22"/>
      <c r="FM441" s="22"/>
      <c r="FN441" s="22"/>
      <c r="FO441" s="22"/>
      <c r="FP441" s="22"/>
      <c r="FQ441" s="22"/>
      <c r="FR441" s="22"/>
    </row>
    <row r="442" spans="1:174" s="16" customFormat="1" ht="13.5">
      <c r="A442" s="69" t="s">
        <v>13</v>
      </c>
      <c r="B442" s="69">
        <v>2015</v>
      </c>
      <c r="C442" s="76">
        <v>10</v>
      </c>
      <c r="D442" s="126">
        <v>2020</v>
      </c>
      <c r="E442" s="107">
        <v>370</v>
      </c>
      <c r="F442" s="107">
        <v>50</v>
      </c>
      <c r="G442" s="107">
        <v>0</v>
      </c>
      <c r="H442" s="107">
        <v>0</v>
      </c>
      <c r="I442" s="108">
        <v>0</v>
      </c>
      <c r="J442" s="69">
        <v>0</v>
      </c>
      <c r="K442" s="93">
        <f t="shared" si="12"/>
        <v>2440</v>
      </c>
      <c r="L442" s="126">
        <v>300</v>
      </c>
      <c r="M442" s="108">
        <v>225</v>
      </c>
      <c r="N442" s="186">
        <v>280</v>
      </c>
      <c r="O442" s="69">
        <v>592.07</v>
      </c>
      <c r="P442" s="186">
        <v>1044.83</v>
      </c>
      <c r="Q442" s="186">
        <v>0</v>
      </c>
      <c r="R442" s="186">
        <v>0</v>
      </c>
      <c r="S442" s="186">
        <v>0</v>
      </c>
      <c r="T442" s="186">
        <v>1160.92</v>
      </c>
      <c r="U442" s="186">
        <v>0</v>
      </c>
      <c r="V442" s="186">
        <v>0</v>
      </c>
      <c r="W442" s="179">
        <f t="shared" si="11"/>
        <v>3602.82</v>
      </c>
      <c r="X442" s="186">
        <v>158.5</v>
      </c>
      <c r="Y442" s="186">
        <v>48.1</v>
      </c>
      <c r="Z442" s="186">
        <v>0</v>
      </c>
      <c r="AA442" s="126">
        <v>0</v>
      </c>
      <c r="AB442" s="107">
        <v>0</v>
      </c>
      <c r="AC442" s="107">
        <v>0</v>
      </c>
      <c r="AD442" s="107">
        <v>0</v>
      </c>
      <c r="AE442" s="107">
        <v>300</v>
      </c>
      <c r="AF442" s="107">
        <v>0</v>
      </c>
      <c r="AG442" s="108">
        <v>0</v>
      </c>
      <c r="AH442" s="69">
        <v>0</v>
      </c>
      <c r="AI442" s="16">
        <v>0</v>
      </c>
      <c r="AJ442" s="93">
        <f t="shared" si="13"/>
        <v>506.6</v>
      </c>
      <c r="AK442" s="179">
        <v>6042.82</v>
      </c>
      <c r="AL442" s="69">
        <v>149.28</v>
      </c>
      <c r="AM442" s="93">
        <v>5386.94</v>
      </c>
      <c r="CU442" s="22"/>
      <c r="CV442" s="22"/>
      <c r="CW442" s="22"/>
      <c r="CX442" s="22"/>
      <c r="CY442" s="22"/>
      <c r="CZ442" s="22"/>
      <c r="DA442" s="22"/>
      <c r="DB442" s="22"/>
      <c r="DC442" s="22"/>
      <c r="DD442" s="22"/>
      <c r="DE442" s="22"/>
      <c r="DF442" s="22"/>
      <c r="DG442" s="22"/>
      <c r="DH442" s="22"/>
      <c r="DI442" s="22"/>
      <c r="DJ442" s="22"/>
      <c r="DK442" s="22"/>
      <c r="DL442" s="22"/>
      <c r="DM442" s="22"/>
      <c r="DN442" s="22"/>
      <c r="DO442" s="22"/>
      <c r="DP442" s="22"/>
      <c r="DQ442" s="22"/>
      <c r="DR442" s="22"/>
      <c r="DS442" s="22"/>
      <c r="DT442" s="22"/>
      <c r="DU442" s="22"/>
      <c r="DV442" s="22"/>
      <c r="DW442" s="22"/>
      <c r="DX442" s="22"/>
      <c r="DY442" s="22"/>
      <c r="DZ442" s="22"/>
      <c r="EA442" s="22"/>
      <c r="EB442" s="22"/>
      <c r="EC442" s="22"/>
      <c r="ED442" s="22"/>
      <c r="EE442" s="22"/>
      <c r="EF442" s="22"/>
      <c r="EG442" s="22"/>
      <c r="EH442" s="22"/>
      <c r="EI442" s="22"/>
      <c r="EJ442" s="22"/>
      <c r="EK442" s="22"/>
      <c r="EL442" s="22"/>
      <c r="EM442" s="22"/>
      <c r="EN442" s="22"/>
      <c r="EO442" s="22"/>
      <c r="EP442" s="22"/>
      <c r="EQ442" s="22"/>
      <c r="ER442" s="22"/>
      <c r="ES442" s="22"/>
      <c r="ET442" s="22"/>
      <c r="EU442" s="22"/>
      <c r="EV442" s="22"/>
      <c r="EW442" s="22"/>
      <c r="EX442" s="22"/>
      <c r="EY442" s="22"/>
      <c r="EZ442" s="22"/>
      <c r="FA442" s="22"/>
      <c r="FB442" s="22"/>
      <c r="FC442" s="22"/>
      <c r="FD442" s="22"/>
      <c r="FE442" s="22"/>
      <c r="FF442" s="22"/>
      <c r="FG442" s="22"/>
      <c r="FH442" s="22"/>
      <c r="FI442" s="22"/>
      <c r="FJ442" s="22"/>
      <c r="FK442" s="22"/>
      <c r="FL442" s="22"/>
      <c r="FM442" s="22"/>
      <c r="FN442" s="22"/>
      <c r="FO442" s="22"/>
      <c r="FP442" s="22"/>
      <c r="FQ442" s="22"/>
      <c r="FR442"/>
    </row>
    <row r="443" spans="1:174" s="16" customFormat="1" ht="13.5">
      <c r="A443" s="69" t="s">
        <v>17</v>
      </c>
      <c r="B443" s="69">
        <v>2015</v>
      </c>
      <c r="C443" s="76">
        <v>10</v>
      </c>
      <c r="D443" s="126">
        <v>2020</v>
      </c>
      <c r="E443" s="107">
        <v>300</v>
      </c>
      <c r="F443" s="107">
        <v>154</v>
      </c>
      <c r="G443" s="107">
        <v>0</v>
      </c>
      <c r="H443" s="107">
        <v>0</v>
      </c>
      <c r="I443" s="108">
        <v>0</v>
      </c>
      <c r="J443" s="69">
        <v>0</v>
      </c>
      <c r="K443" s="93">
        <f t="shared" si="12"/>
        <v>2474</v>
      </c>
      <c r="L443" s="126">
        <v>300</v>
      </c>
      <c r="M443" s="108">
        <v>0</v>
      </c>
      <c r="N443" s="186">
        <v>280</v>
      </c>
      <c r="O443" s="69">
        <v>417.93</v>
      </c>
      <c r="P443" s="186">
        <v>1044.83</v>
      </c>
      <c r="Q443" s="186">
        <v>0</v>
      </c>
      <c r="R443" s="186">
        <v>0</v>
      </c>
      <c r="S443" s="186">
        <v>0</v>
      </c>
      <c r="T443" s="186">
        <v>1346.66</v>
      </c>
      <c r="U443" s="186">
        <v>0</v>
      </c>
      <c r="V443" s="186">
        <v>0</v>
      </c>
      <c r="W443" s="179">
        <f t="shared" si="11"/>
        <v>3389.42</v>
      </c>
      <c r="X443" s="186">
        <v>92</v>
      </c>
      <c r="Y443" s="186">
        <v>2.5</v>
      </c>
      <c r="Z443" s="186">
        <v>0</v>
      </c>
      <c r="AA443" s="126">
        <v>0</v>
      </c>
      <c r="AB443" s="107">
        <v>0</v>
      </c>
      <c r="AC443" s="107">
        <v>0</v>
      </c>
      <c r="AD443" s="107">
        <v>0</v>
      </c>
      <c r="AE443" s="107">
        <v>300</v>
      </c>
      <c r="AF443" s="107">
        <v>0</v>
      </c>
      <c r="AG443" s="108">
        <v>0</v>
      </c>
      <c r="AH443" s="69">
        <v>0</v>
      </c>
      <c r="AI443" s="16">
        <v>0</v>
      </c>
      <c r="AJ443" s="93">
        <f t="shared" si="13"/>
        <v>394.5</v>
      </c>
      <c r="AK443" s="179">
        <v>5863.42</v>
      </c>
      <c r="AL443" s="69">
        <v>131.34</v>
      </c>
      <c r="AM443" s="93">
        <v>5337.58</v>
      </c>
      <c r="CU443" s="22"/>
      <c r="CV443" s="22"/>
      <c r="CW443" s="22"/>
      <c r="CX443" s="22"/>
      <c r="CY443" s="22"/>
      <c r="CZ443" s="22"/>
      <c r="DA443" s="22"/>
      <c r="DB443" s="22"/>
      <c r="DC443" s="22"/>
      <c r="DD443" s="22"/>
      <c r="DE443" s="22"/>
      <c r="DF443" s="22"/>
      <c r="DG443" s="22"/>
      <c r="DH443" s="22"/>
      <c r="DI443" s="22"/>
      <c r="DJ443" s="22"/>
      <c r="DK443" s="22"/>
      <c r="DL443" s="22"/>
      <c r="DM443" s="22"/>
      <c r="DN443" s="22"/>
      <c r="DO443" s="22"/>
      <c r="DP443" s="22"/>
      <c r="DQ443" s="22"/>
      <c r="DR443" s="22"/>
      <c r="DS443" s="22"/>
      <c r="DT443" s="22"/>
      <c r="DU443" s="22"/>
      <c r="DV443" s="22"/>
      <c r="DW443" s="22"/>
      <c r="DX443" s="22"/>
      <c r="DY443" s="22"/>
      <c r="DZ443" s="22"/>
      <c r="EA443" s="22"/>
      <c r="EB443" s="22"/>
      <c r="EC443" s="22"/>
      <c r="ED443" s="22"/>
      <c r="EE443" s="22"/>
      <c r="EF443" s="22"/>
      <c r="EG443" s="22"/>
      <c r="EH443" s="22"/>
      <c r="EI443" s="22"/>
      <c r="EJ443" s="22"/>
      <c r="EK443" s="22"/>
      <c r="EL443" s="22"/>
      <c r="EM443" s="22"/>
      <c r="EN443" s="22"/>
      <c r="EO443" s="22"/>
      <c r="EP443" s="22"/>
      <c r="EQ443" s="22"/>
      <c r="ER443" s="22"/>
      <c r="ES443" s="22"/>
      <c r="ET443" s="22"/>
      <c r="EU443" s="22"/>
      <c r="EV443" s="22"/>
      <c r="EW443" s="22"/>
      <c r="EX443" s="22"/>
      <c r="EY443" s="22"/>
      <c r="EZ443" s="22"/>
      <c r="FA443" s="22"/>
      <c r="FB443" s="22"/>
      <c r="FC443" s="22"/>
      <c r="FD443" s="22"/>
      <c r="FE443" s="22"/>
      <c r="FF443" s="22"/>
      <c r="FG443" s="22"/>
      <c r="FH443" s="22"/>
      <c r="FI443" s="22"/>
      <c r="FJ443" s="22"/>
      <c r="FK443" s="22"/>
      <c r="FL443" s="22"/>
      <c r="FM443" s="22"/>
      <c r="FN443" s="22"/>
      <c r="FO443" s="22"/>
      <c r="FP443" s="22"/>
      <c r="FQ443" s="22"/>
      <c r="FR443"/>
    </row>
    <row r="444" spans="1:174" s="16" customFormat="1" ht="13.5">
      <c r="A444" s="69" t="s">
        <v>13</v>
      </c>
      <c r="B444" s="69">
        <v>2015</v>
      </c>
      <c r="C444" s="76">
        <v>10</v>
      </c>
      <c r="D444" s="126">
        <v>2020</v>
      </c>
      <c r="E444" s="107">
        <v>345</v>
      </c>
      <c r="F444" s="107">
        <v>50</v>
      </c>
      <c r="G444" s="107">
        <v>0</v>
      </c>
      <c r="H444" s="107">
        <v>0</v>
      </c>
      <c r="I444" s="108">
        <v>0</v>
      </c>
      <c r="J444" s="69">
        <v>0</v>
      </c>
      <c r="K444" s="93">
        <f t="shared" si="12"/>
        <v>2415</v>
      </c>
      <c r="L444" s="126">
        <v>200</v>
      </c>
      <c r="M444" s="108">
        <v>0</v>
      </c>
      <c r="N444" s="186">
        <v>280</v>
      </c>
      <c r="O444" s="69">
        <v>461.47</v>
      </c>
      <c r="P444" s="186">
        <v>0</v>
      </c>
      <c r="Q444" s="186">
        <v>0</v>
      </c>
      <c r="R444" s="186">
        <v>0</v>
      </c>
      <c r="S444" s="186">
        <v>0</v>
      </c>
      <c r="T444" s="186">
        <v>893.91</v>
      </c>
      <c r="U444" s="186">
        <v>0</v>
      </c>
      <c r="V444" s="186">
        <v>0</v>
      </c>
      <c r="W444" s="179">
        <f aca="true" t="shared" si="14" ref="W444:W464">SUM(L444:V444)</f>
        <v>1835.38</v>
      </c>
      <c r="X444" s="186">
        <v>107</v>
      </c>
      <c r="Y444" s="186">
        <v>12</v>
      </c>
      <c r="Z444" s="186">
        <v>0</v>
      </c>
      <c r="AA444" s="126">
        <v>0</v>
      </c>
      <c r="AB444" s="107">
        <v>0</v>
      </c>
      <c r="AC444" s="107">
        <v>0</v>
      </c>
      <c r="AD444" s="107">
        <v>116</v>
      </c>
      <c r="AE444" s="107">
        <v>200</v>
      </c>
      <c r="AF444" s="107">
        <v>0</v>
      </c>
      <c r="AG444" s="108">
        <v>0</v>
      </c>
      <c r="AH444" s="69">
        <v>0</v>
      </c>
      <c r="AI444" s="16">
        <v>0</v>
      </c>
      <c r="AJ444" s="93">
        <f t="shared" si="13"/>
        <v>435</v>
      </c>
      <c r="AK444" s="179">
        <v>4134.38</v>
      </c>
      <c r="AL444" s="69">
        <v>19.03</v>
      </c>
      <c r="AM444" s="93">
        <v>3796.35</v>
      </c>
      <c r="CU444" s="22"/>
      <c r="CV444" s="22"/>
      <c r="CW444" s="22"/>
      <c r="CX444" s="22"/>
      <c r="CY444" s="22"/>
      <c r="CZ444" s="22"/>
      <c r="DA444" s="22"/>
      <c r="DB444" s="22"/>
      <c r="DC444" s="22"/>
      <c r="DD444" s="22"/>
      <c r="DE444" s="22"/>
      <c r="DF444" s="22"/>
      <c r="DG444" s="22"/>
      <c r="DH444" s="22"/>
      <c r="DI444" s="22"/>
      <c r="DJ444" s="22"/>
      <c r="DK444" s="22"/>
      <c r="DL444" s="22"/>
      <c r="DM444" s="22"/>
      <c r="DN444" s="22"/>
      <c r="DO444" s="22"/>
      <c r="DP444" s="22"/>
      <c r="DQ444" s="22"/>
      <c r="DR444" s="22"/>
      <c r="DS444" s="22"/>
      <c r="DT444" s="22"/>
      <c r="DU444" s="22"/>
      <c r="DV444" s="22"/>
      <c r="DW444" s="22"/>
      <c r="DX444" s="22"/>
      <c r="DY444" s="22"/>
      <c r="DZ444" s="22"/>
      <c r="EA444" s="22"/>
      <c r="EB444" s="22"/>
      <c r="EC444" s="22"/>
      <c r="ED444" s="22"/>
      <c r="EE444" s="22"/>
      <c r="EF444" s="22"/>
      <c r="EG444" s="22"/>
      <c r="EH444" s="22"/>
      <c r="EI444" s="22"/>
      <c r="EJ444" s="22"/>
      <c r="EK444" s="22"/>
      <c r="EL444" s="22"/>
      <c r="EM444" s="22"/>
      <c r="EN444" s="22"/>
      <c r="EO444" s="22"/>
      <c r="EP444" s="22"/>
      <c r="EQ444" s="22"/>
      <c r="ER444" s="22"/>
      <c r="ES444" s="22"/>
      <c r="ET444" s="22"/>
      <c r="EU444" s="22"/>
      <c r="EV444" s="22"/>
      <c r="EW444" s="22"/>
      <c r="EX444" s="22"/>
      <c r="EY444" s="22"/>
      <c r="EZ444" s="22"/>
      <c r="FA444" s="22"/>
      <c r="FB444" s="22"/>
      <c r="FC444" s="22"/>
      <c r="FD444" s="22"/>
      <c r="FE444" s="22"/>
      <c r="FF444" s="22"/>
      <c r="FG444" s="22"/>
      <c r="FH444" s="22"/>
      <c r="FI444" s="22"/>
      <c r="FJ444" s="22"/>
      <c r="FK444" s="22"/>
      <c r="FL444" s="22"/>
      <c r="FM444" s="22"/>
      <c r="FN444" s="22"/>
      <c r="FO444" s="22"/>
      <c r="FP444" s="22"/>
      <c r="FQ444" s="22"/>
      <c r="FR444"/>
    </row>
    <row r="445" spans="1:174" s="16" customFormat="1" ht="13.5">
      <c r="A445" s="69" t="s">
        <v>15</v>
      </c>
      <c r="B445" s="69">
        <v>2015</v>
      </c>
      <c r="C445" s="76">
        <v>10</v>
      </c>
      <c r="D445" s="126">
        <v>2020</v>
      </c>
      <c r="E445" s="107">
        <v>345</v>
      </c>
      <c r="F445" s="107">
        <v>74</v>
      </c>
      <c r="G445" s="107">
        <v>0</v>
      </c>
      <c r="H445" s="107">
        <v>0</v>
      </c>
      <c r="I445" s="108">
        <v>0</v>
      </c>
      <c r="J445" s="69">
        <v>0</v>
      </c>
      <c r="K445" s="93">
        <f t="shared" si="12"/>
        <v>2439</v>
      </c>
      <c r="L445" s="126">
        <v>300</v>
      </c>
      <c r="M445" s="108">
        <v>0</v>
      </c>
      <c r="N445" s="186">
        <v>280</v>
      </c>
      <c r="O445" s="69">
        <v>461.47</v>
      </c>
      <c r="P445" s="186">
        <v>0</v>
      </c>
      <c r="Q445" s="186">
        <v>0</v>
      </c>
      <c r="R445" s="186">
        <v>0</v>
      </c>
      <c r="S445" s="186">
        <v>0</v>
      </c>
      <c r="T445" s="186">
        <v>429.54</v>
      </c>
      <c r="U445" s="186">
        <v>0</v>
      </c>
      <c r="V445" s="186">
        <v>0</v>
      </c>
      <c r="W445" s="179">
        <f t="shared" si="14"/>
        <v>1471.01</v>
      </c>
      <c r="X445" s="186">
        <v>131</v>
      </c>
      <c r="Y445" s="186">
        <v>0</v>
      </c>
      <c r="Z445" s="186">
        <v>160</v>
      </c>
      <c r="AA445" s="126">
        <v>0</v>
      </c>
      <c r="AB445" s="107">
        <v>0</v>
      </c>
      <c r="AC445" s="107">
        <v>0</v>
      </c>
      <c r="AD445" s="107">
        <v>117.5</v>
      </c>
      <c r="AE445" s="107">
        <v>300</v>
      </c>
      <c r="AF445" s="107">
        <v>0</v>
      </c>
      <c r="AG445" s="108">
        <v>0</v>
      </c>
      <c r="AH445" s="69">
        <v>0</v>
      </c>
      <c r="AI445" s="16">
        <v>0</v>
      </c>
      <c r="AJ445" s="93">
        <f t="shared" si="13"/>
        <v>708.5</v>
      </c>
      <c r="AK445" s="179">
        <v>3792.51</v>
      </c>
      <c r="AL445" s="69">
        <v>8.78</v>
      </c>
      <c r="AM445" s="93">
        <v>3192.73</v>
      </c>
      <c r="CU445" s="22"/>
      <c r="CV445" s="22"/>
      <c r="CW445" s="22"/>
      <c r="CX445" s="22"/>
      <c r="CY445" s="22"/>
      <c r="CZ445" s="22"/>
      <c r="DA445" s="22"/>
      <c r="DB445" s="22"/>
      <c r="DC445" s="22"/>
      <c r="DD445" s="22"/>
      <c r="DE445" s="22"/>
      <c r="DF445" s="22"/>
      <c r="DG445" s="22"/>
      <c r="DH445" s="22"/>
      <c r="DI445" s="22"/>
      <c r="DJ445" s="22"/>
      <c r="DK445" s="22"/>
      <c r="DL445" s="22"/>
      <c r="DM445" s="22"/>
      <c r="DN445" s="22"/>
      <c r="DO445" s="22"/>
      <c r="DP445" s="22"/>
      <c r="DQ445" s="22"/>
      <c r="DR445" s="22"/>
      <c r="DS445" s="22"/>
      <c r="DT445" s="22"/>
      <c r="DU445" s="22"/>
      <c r="DV445" s="22"/>
      <c r="DW445" s="22"/>
      <c r="DX445" s="22"/>
      <c r="DY445" s="22"/>
      <c r="DZ445" s="22"/>
      <c r="EA445" s="22"/>
      <c r="EB445" s="22"/>
      <c r="EC445" s="22"/>
      <c r="ED445" s="22"/>
      <c r="EE445" s="22"/>
      <c r="EF445" s="22"/>
      <c r="EG445" s="22"/>
      <c r="EH445" s="22"/>
      <c r="EI445" s="22"/>
      <c r="EJ445" s="22"/>
      <c r="EK445" s="22"/>
      <c r="EL445" s="22"/>
      <c r="EM445" s="22"/>
      <c r="EN445" s="22"/>
      <c r="EO445" s="22"/>
      <c r="EP445" s="22"/>
      <c r="EQ445" s="22"/>
      <c r="ER445" s="22"/>
      <c r="ES445" s="22"/>
      <c r="ET445" s="22"/>
      <c r="EU445" s="22"/>
      <c r="EV445" s="22"/>
      <c r="EW445" s="22"/>
      <c r="EX445" s="22"/>
      <c r="EY445" s="22"/>
      <c r="EZ445" s="22"/>
      <c r="FA445" s="22"/>
      <c r="FB445" s="22"/>
      <c r="FC445" s="22"/>
      <c r="FD445" s="22"/>
      <c r="FE445" s="22"/>
      <c r="FF445" s="22"/>
      <c r="FG445" s="22"/>
      <c r="FH445" s="22"/>
      <c r="FI445" s="22"/>
      <c r="FJ445" s="22"/>
      <c r="FK445" s="22"/>
      <c r="FL445" s="22"/>
      <c r="FM445" s="22"/>
      <c r="FN445" s="22"/>
      <c r="FO445" s="22"/>
      <c r="FP445" s="22"/>
      <c r="FQ445" s="22"/>
      <c r="FR445"/>
    </row>
    <row r="446" spans="1:174" s="16" customFormat="1" ht="13.5">
      <c r="A446" s="69" t="s">
        <v>13</v>
      </c>
      <c r="B446" s="69">
        <v>2015</v>
      </c>
      <c r="C446" s="76">
        <v>10</v>
      </c>
      <c r="D446" s="126">
        <v>2020</v>
      </c>
      <c r="E446" s="107">
        <v>230</v>
      </c>
      <c r="F446" s="107">
        <v>0</v>
      </c>
      <c r="G446" s="107">
        <v>0</v>
      </c>
      <c r="H446" s="107">
        <v>0</v>
      </c>
      <c r="I446" s="108">
        <v>0</v>
      </c>
      <c r="J446" s="69">
        <v>0</v>
      </c>
      <c r="K446" s="93">
        <f t="shared" si="12"/>
        <v>2250</v>
      </c>
      <c r="L446" s="126">
        <v>300</v>
      </c>
      <c r="M446" s="108">
        <v>0</v>
      </c>
      <c r="N446" s="186">
        <v>270.67</v>
      </c>
      <c r="O446" s="69">
        <v>383.1</v>
      </c>
      <c r="P446" s="186">
        <v>0</v>
      </c>
      <c r="Q446" s="186">
        <v>0</v>
      </c>
      <c r="R446" s="186">
        <v>0</v>
      </c>
      <c r="S446" s="186">
        <v>0</v>
      </c>
      <c r="T446" s="186">
        <v>847.47</v>
      </c>
      <c r="U446" s="186">
        <v>0</v>
      </c>
      <c r="V446" s="186">
        <v>0</v>
      </c>
      <c r="W446" s="179">
        <f t="shared" si="14"/>
        <v>1801.2400000000002</v>
      </c>
      <c r="X446" s="186">
        <v>349</v>
      </c>
      <c r="Y446" s="186">
        <v>27.7</v>
      </c>
      <c r="Z446" s="186">
        <v>160</v>
      </c>
      <c r="AA446" s="126">
        <v>0</v>
      </c>
      <c r="AB446" s="107">
        <v>0</v>
      </c>
      <c r="AC446" s="107">
        <v>0</v>
      </c>
      <c r="AD446" s="107">
        <v>0</v>
      </c>
      <c r="AE446" s="107">
        <v>300</v>
      </c>
      <c r="AF446" s="107">
        <v>92.87</v>
      </c>
      <c r="AG446" s="108">
        <v>0</v>
      </c>
      <c r="AH446" s="69">
        <v>0</v>
      </c>
      <c r="AI446" s="16">
        <v>0</v>
      </c>
      <c r="AJ446" s="93">
        <f t="shared" si="13"/>
        <v>929.57</v>
      </c>
      <c r="AK446" s="179">
        <v>3958.37</v>
      </c>
      <c r="AL446" s="69">
        <v>13.75</v>
      </c>
      <c r="AM446" s="93">
        <v>3107.92</v>
      </c>
      <c r="CU446" s="22"/>
      <c r="CV446" s="22"/>
      <c r="CW446" s="22"/>
      <c r="CX446" s="22"/>
      <c r="CY446" s="22"/>
      <c r="CZ446" s="22"/>
      <c r="DA446" s="22"/>
      <c r="DB446" s="22"/>
      <c r="DC446" s="22"/>
      <c r="DD446" s="22"/>
      <c r="DE446" s="22"/>
      <c r="DF446" s="22"/>
      <c r="DG446" s="22"/>
      <c r="DH446" s="22"/>
      <c r="DI446" s="22"/>
      <c r="DJ446" s="22"/>
      <c r="DK446" s="22"/>
      <c r="DL446" s="22"/>
      <c r="DM446" s="22"/>
      <c r="DN446" s="22"/>
      <c r="DO446" s="22"/>
      <c r="DP446" s="22"/>
      <c r="DQ446" s="22"/>
      <c r="DR446" s="22"/>
      <c r="DS446" s="22"/>
      <c r="DT446" s="22"/>
      <c r="DU446" s="22"/>
      <c r="DV446" s="22"/>
      <c r="DW446" s="22"/>
      <c r="DX446" s="22"/>
      <c r="DY446" s="22"/>
      <c r="DZ446" s="22"/>
      <c r="EA446" s="22"/>
      <c r="EB446" s="22"/>
      <c r="EC446" s="22"/>
      <c r="ED446" s="22"/>
      <c r="EE446" s="22"/>
      <c r="EF446" s="22"/>
      <c r="EG446" s="22"/>
      <c r="EH446" s="22"/>
      <c r="EI446" s="22"/>
      <c r="EJ446" s="22"/>
      <c r="EK446" s="22"/>
      <c r="EL446" s="22"/>
      <c r="EM446" s="22"/>
      <c r="EN446" s="22"/>
      <c r="EO446" s="22"/>
      <c r="EP446" s="22"/>
      <c r="EQ446" s="22"/>
      <c r="ER446" s="22"/>
      <c r="ES446" s="22"/>
      <c r="ET446" s="22"/>
      <c r="EU446" s="22"/>
      <c r="EV446" s="22"/>
      <c r="EW446" s="22"/>
      <c r="EX446" s="22"/>
      <c r="EY446" s="22"/>
      <c r="EZ446" s="22"/>
      <c r="FA446" s="22"/>
      <c r="FB446" s="22"/>
      <c r="FC446" s="22"/>
      <c r="FD446" s="22"/>
      <c r="FE446" s="22"/>
      <c r="FF446" s="22"/>
      <c r="FG446" s="22"/>
      <c r="FH446" s="22"/>
      <c r="FI446" s="22"/>
      <c r="FJ446" s="22"/>
      <c r="FK446" s="22"/>
      <c r="FL446" s="22"/>
      <c r="FM446" s="22"/>
      <c r="FN446" s="22"/>
      <c r="FO446" s="22"/>
      <c r="FP446" s="22"/>
      <c r="FQ446" s="22"/>
      <c r="FR446"/>
    </row>
    <row r="447" spans="1:174" s="16" customFormat="1" ht="13.5">
      <c r="A447" s="69" t="s">
        <v>13</v>
      </c>
      <c r="B447" s="69">
        <v>2015</v>
      </c>
      <c r="C447" s="76">
        <v>10</v>
      </c>
      <c r="D447" s="126">
        <v>2020</v>
      </c>
      <c r="E447" s="107">
        <v>150</v>
      </c>
      <c r="F447" s="107">
        <v>0</v>
      </c>
      <c r="G447" s="107">
        <v>0</v>
      </c>
      <c r="H447" s="107">
        <v>0</v>
      </c>
      <c r="I447" s="108">
        <v>0</v>
      </c>
      <c r="J447" s="69">
        <v>0</v>
      </c>
      <c r="K447" s="93">
        <f t="shared" si="12"/>
        <v>2170</v>
      </c>
      <c r="L447" s="126">
        <v>0</v>
      </c>
      <c r="M447" s="108">
        <v>0</v>
      </c>
      <c r="N447" s="186">
        <v>280</v>
      </c>
      <c r="O447" s="69">
        <v>452.76</v>
      </c>
      <c r="P447" s="186">
        <v>696.55</v>
      </c>
      <c r="Q447" s="186">
        <v>0</v>
      </c>
      <c r="R447" s="186">
        <v>0</v>
      </c>
      <c r="S447" s="186">
        <v>0</v>
      </c>
      <c r="T447" s="186">
        <v>1346.67</v>
      </c>
      <c r="U447" s="186">
        <v>0</v>
      </c>
      <c r="V447" s="186">
        <v>0</v>
      </c>
      <c r="W447" s="179">
        <f t="shared" si="14"/>
        <v>2775.98</v>
      </c>
      <c r="X447" s="186">
        <v>362</v>
      </c>
      <c r="Y447" s="186">
        <v>0</v>
      </c>
      <c r="Z447" s="186">
        <v>160</v>
      </c>
      <c r="AA447" s="126">
        <v>0</v>
      </c>
      <c r="AB447" s="107">
        <v>0</v>
      </c>
      <c r="AC447" s="107">
        <v>0</v>
      </c>
      <c r="AD447" s="107">
        <v>0</v>
      </c>
      <c r="AE447" s="107">
        <v>0</v>
      </c>
      <c r="AF447" s="107">
        <v>0</v>
      </c>
      <c r="AG447" s="108">
        <v>0</v>
      </c>
      <c r="AH447" s="69">
        <v>0</v>
      </c>
      <c r="AI447" s="16">
        <v>0</v>
      </c>
      <c r="AJ447" s="93">
        <f t="shared" si="13"/>
        <v>522</v>
      </c>
      <c r="AK447" s="179">
        <v>4945.98</v>
      </c>
      <c r="AL447" s="69">
        <v>43.38</v>
      </c>
      <c r="AM447" s="93">
        <v>4380.6</v>
      </c>
      <c r="CU447" s="22"/>
      <c r="CV447" s="22"/>
      <c r="CW447" s="22"/>
      <c r="CX447" s="22"/>
      <c r="CY447" s="22"/>
      <c r="CZ447" s="22"/>
      <c r="DA447" s="22"/>
      <c r="DB447" s="22"/>
      <c r="DC447" s="22"/>
      <c r="DD447" s="22"/>
      <c r="DE447" s="22"/>
      <c r="DF447" s="22"/>
      <c r="DG447" s="22"/>
      <c r="DH447" s="22"/>
      <c r="DI447" s="22"/>
      <c r="DJ447" s="22"/>
      <c r="DK447" s="22"/>
      <c r="DL447" s="22"/>
      <c r="DM447" s="22"/>
      <c r="DN447" s="22"/>
      <c r="DO447" s="22"/>
      <c r="DP447" s="22"/>
      <c r="DQ447" s="22"/>
      <c r="DR447" s="22"/>
      <c r="DS447" s="22"/>
      <c r="DT447" s="22"/>
      <c r="DU447" s="22"/>
      <c r="DV447" s="22"/>
      <c r="DW447" s="22"/>
      <c r="DX447" s="22"/>
      <c r="DY447" s="22"/>
      <c r="DZ447" s="22"/>
      <c r="EA447" s="22"/>
      <c r="EB447" s="22"/>
      <c r="EC447" s="22"/>
      <c r="ED447" s="22"/>
      <c r="EE447" s="22"/>
      <c r="EF447" s="22"/>
      <c r="EG447" s="22"/>
      <c r="EH447" s="22"/>
      <c r="EI447" s="22"/>
      <c r="EJ447" s="22"/>
      <c r="EK447" s="22"/>
      <c r="EL447" s="22"/>
      <c r="EM447" s="22"/>
      <c r="EN447" s="22"/>
      <c r="EO447" s="22"/>
      <c r="EP447" s="22"/>
      <c r="EQ447" s="22"/>
      <c r="ER447" s="22"/>
      <c r="ES447" s="22"/>
      <c r="ET447" s="22"/>
      <c r="EU447" s="22"/>
      <c r="EV447" s="22"/>
      <c r="EW447" s="22"/>
      <c r="EX447" s="22"/>
      <c r="EY447" s="22"/>
      <c r="EZ447" s="22"/>
      <c r="FA447" s="22"/>
      <c r="FB447" s="22"/>
      <c r="FC447" s="22"/>
      <c r="FD447" s="22"/>
      <c r="FE447" s="22"/>
      <c r="FF447" s="22"/>
      <c r="FG447" s="22"/>
      <c r="FH447" s="22"/>
      <c r="FI447" s="22"/>
      <c r="FJ447" s="22"/>
      <c r="FK447" s="22"/>
      <c r="FL447" s="22"/>
      <c r="FM447" s="22"/>
      <c r="FN447" s="22"/>
      <c r="FO447" s="22"/>
      <c r="FP447" s="22"/>
      <c r="FQ447" s="22"/>
      <c r="FR447"/>
    </row>
    <row r="448" spans="1:174" s="16" customFormat="1" ht="13.5">
      <c r="A448" s="69" t="s">
        <v>13</v>
      </c>
      <c r="B448" s="69">
        <v>2015</v>
      </c>
      <c r="C448" s="76">
        <v>10</v>
      </c>
      <c r="D448" s="126">
        <v>2020</v>
      </c>
      <c r="E448" s="107">
        <v>150</v>
      </c>
      <c r="F448" s="107">
        <v>0</v>
      </c>
      <c r="G448" s="107">
        <v>0</v>
      </c>
      <c r="H448" s="107">
        <v>0</v>
      </c>
      <c r="I448" s="108">
        <v>0</v>
      </c>
      <c r="J448" s="69">
        <v>0</v>
      </c>
      <c r="K448" s="93">
        <f t="shared" si="12"/>
        <v>2170</v>
      </c>
      <c r="L448" s="126">
        <v>0</v>
      </c>
      <c r="M448" s="108">
        <v>0</v>
      </c>
      <c r="N448" s="186">
        <v>280</v>
      </c>
      <c r="O448" s="69">
        <v>348.28</v>
      </c>
      <c r="P448" s="186">
        <v>0</v>
      </c>
      <c r="Q448" s="186">
        <v>0</v>
      </c>
      <c r="R448" s="186">
        <v>0</v>
      </c>
      <c r="S448" s="186">
        <v>0</v>
      </c>
      <c r="T448" s="186">
        <v>835.86</v>
      </c>
      <c r="U448" s="186">
        <v>0</v>
      </c>
      <c r="V448" s="186">
        <v>0</v>
      </c>
      <c r="W448" s="179">
        <f t="shared" si="14"/>
        <v>1464.1399999999999</v>
      </c>
      <c r="X448" s="186">
        <v>181</v>
      </c>
      <c r="Y448" s="186">
        <v>0</v>
      </c>
      <c r="Z448" s="186">
        <v>0</v>
      </c>
      <c r="AA448" s="126">
        <v>0</v>
      </c>
      <c r="AB448" s="107">
        <v>0</v>
      </c>
      <c r="AC448" s="107">
        <v>0</v>
      </c>
      <c r="AD448" s="107">
        <v>0</v>
      </c>
      <c r="AE448" s="107">
        <v>0</v>
      </c>
      <c r="AF448" s="107">
        <v>0</v>
      </c>
      <c r="AG448" s="108">
        <v>0</v>
      </c>
      <c r="AH448" s="69">
        <v>0</v>
      </c>
      <c r="AI448" s="16">
        <v>0</v>
      </c>
      <c r="AJ448" s="93">
        <f t="shared" si="13"/>
        <v>181</v>
      </c>
      <c r="AK448" s="179">
        <v>3634.14</v>
      </c>
      <c r="AL448" s="69">
        <v>4.02</v>
      </c>
      <c r="AM448" s="93">
        <v>3449.12</v>
      </c>
      <c r="CU448" s="22"/>
      <c r="CV448" s="22"/>
      <c r="CW448" s="22"/>
      <c r="CX448" s="22"/>
      <c r="CY448" s="22"/>
      <c r="CZ448" s="22"/>
      <c r="DA448" s="22"/>
      <c r="DB448" s="22"/>
      <c r="DC448" s="22"/>
      <c r="DD448" s="22"/>
      <c r="DE448" s="22"/>
      <c r="DF448" s="22"/>
      <c r="DG448" s="22"/>
      <c r="DH448" s="22"/>
      <c r="DI448" s="22"/>
      <c r="DJ448" s="22"/>
      <c r="DK448" s="22"/>
      <c r="DL448" s="22"/>
      <c r="DM448" s="22"/>
      <c r="DN448" s="22"/>
      <c r="DO448" s="22"/>
      <c r="DP448" s="22"/>
      <c r="DQ448" s="22"/>
      <c r="DR448" s="22"/>
      <c r="DS448" s="22"/>
      <c r="DT448" s="22"/>
      <c r="DU448" s="22"/>
      <c r="DV448" s="22"/>
      <c r="DW448" s="22"/>
      <c r="DX448" s="22"/>
      <c r="DY448" s="22"/>
      <c r="DZ448" s="22"/>
      <c r="EA448" s="22"/>
      <c r="EB448" s="22"/>
      <c r="EC448" s="22"/>
      <c r="ED448" s="22"/>
      <c r="EE448" s="22"/>
      <c r="EF448" s="22"/>
      <c r="EG448" s="22"/>
      <c r="EH448" s="22"/>
      <c r="EI448" s="22"/>
      <c r="EJ448" s="22"/>
      <c r="EK448" s="22"/>
      <c r="EL448" s="22"/>
      <c r="EM448" s="22"/>
      <c r="EN448" s="22"/>
      <c r="EO448" s="22"/>
      <c r="EP448" s="22"/>
      <c r="EQ448" s="22"/>
      <c r="ER448" s="22"/>
      <c r="ES448" s="22"/>
      <c r="ET448" s="22"/>
      <c r="EU448" s="22"/>
      <c r="EV448" s="22"/>
      <c r="EW448" s="22"/>
      <c r="EX448" s="22"/>
      <c r="EY448" s="22"/>
      <c r="EZ448" s="22"/>
      <c r="FA448" s="22"/>
      <c r="FB448" s="22"/>
      <c r="FC448" s="22"/>
      <c r="FD448" s="22"/>
      <c r="FE448" s="22"/>
      <c r="FF448" s="22"/>
      <c r="FG448" s="22"/>
      <c r="FH448" s="22"/>
      <c r="FI448" s="22"/>
      <c r="FJ448" s="22"/>
      <c r="FK448" s="22"/>
      <c r="FL448" s="22"/>
      <c r="FM448" s="22"/>
      <c r="FN448" s="22"/>
      <c r="FO448" s="22"/>
      <c r="FP448" s="22"/>
      <c r="FQ448" s="22"/>
      <c r="FR448"/>
    </row>
    <row r="449" spans="1:174" s="16" customFormat="1" ht="13.5">
      <c r="A449" s="69" t="s">
        <v>13</v>
      </c>
      <c r="B449" s="69">
        <v>2015</v>
      </c>
      <c r="C449" s="76">
        <v>9</v>
      </c>
      <c r="D449" s="126">
        <v>2020</v>
      </c>
      <c r="E449" s="107">
        <v>350</v>
      </c>
      <c r="F449" s="107">
        <v>50</v>
      </c>
      <c r="G449" s="107">
        <v>0</v>
      </c>
      <c r="H449" s="107">
        <v>0</v>
      </c>
      <c r="I449" s="108">
        <v>0</v>
      </c>
      <c r="J449" s="69">
        <v>0</v>
      </c>
      <c r="K449" s="93">
        <f t="shared" si="12"/>
        <v>2420</v>
      </c>
      <c r="L449" s="126">
        <v>300</v>
      </c>
      <c r="M449" s="108">
        <v>216</v>
      </c>
      <c r="N449" s="186">
        <v>280</v>
      </c>
      <c r="O449" s="69">
        <v>626.9</v>
      </c>
      <c r="P449" s="186">
        <v>0</v>
      </c>
      <c r="Q449" s="186">
        <v>0</v>
      </c>
      <c r="R449" s="186">
        <v>0</v>
      </c>
      <c r="S449" s="186">
        <v>0</v>
      </c>
      <c r="T449" s="186">
        <v>464.37</v>
      </c>
      <c r="U449" s="186">
        <v>0</v>
      </c>
      <c r="V449" s="186">
        <v>0</v>
      </c>
      <c r="W449" s="179">
        <f t="shared" si="14"/>
        <v>1887.27</v>
      </c>
      <c r="X449" s="186">
        <v>169</v>
      </c>
      <c r="Y449" s="186">
        <v>0</v>
      </c>
      <c r="Z449" s="186">
        <v>0</v>
      </c>
      <c r="AA449" s="126">
        <v>0</v>
      </c>
      <c r="AB449" s="107">
        <v>0</v>
      </c>
      <c r="AC449" s="107">
        <v>0</v>
      </c>
      <c r="AD449" s="107">
        <v>0</v>
      </c>
      <c r="AE449" s="107">
        <v>300</v>
      </c>
      <c r="AF449" s="107">
        <v>0</v>
      </c>
      <c r="AG449" s="108">
        <v>0</v>
      </c>
      <c r="AH449" s="69">
        <v>0</v>
      </c>
      <c r="AI449" s="16">
        <v>0</v>
      </c>
      <c r="AJ449" s="93">
        <f t="shared" si="13"/>
        <v>469</v>
      </c>
      <c r="AK449" s="179">
        <v>4307.27</v>
      </c>
      <c r="AL449" s="69">
        <v>24.22</v>
      </c>
      <c r="AM449" s="93">
        <v>3814.05</v>
      </c>
      <c r="CU449" s="22"/>
      <c r="CV449" s="22"/>
      <c r="CW449" s="22"/>
      <c r="CX449" s="22"/>
      <c r="CY449" s="22"/>
      <c r="CZ449" s="22"/>
      <c r="DA449" s="22"/>
      <c r="DB449" s="22"/>
      <c r="DC449" s="22"/>
      <c r="DD449" s="22"/>
      <c r="DE449" s="22"/>
      <c r="DF449" s="22"/>
      <c r="DG449" s="22"/>
      <c r="DH449" s="22"/>
      <c r="DI449" s="22"/>
      <c r="DJ449" s="22"/>
      <c r="DK449" s="22"/>
      <c r="DL449" s="22"/>
      <c r="DM449" s="22"/>
      <c r="DN449" s="22"/>
      <c r="DO449" s="22"/>
      <c r="DP449" s="22"/>
      <c r="DQ449" s="22"/>
      <c r="DR449" s="22"/>
      <c r="DS449" s="22"/>
      <c r="DT449" s="22"/>
      <c r="DU449" s="22"/>
      <c r="DV449" s="22"/>
      <c r="DW449" s="22"/>
      <c r="DX449" s="22"/>
      <c r="DY449" s="22"/>
      <c r="DZ449" s="22"/>
      <c r="EA449" s="22"/>
      <c r="EB449" s="22"/>
      <c r="EC449" s="22"/>
      <c r="ED449" s="22"/>
      <c r="EE449" s="22"/>
      <c r="EF449" s="22"/>
      <c r="EG449" s="22"/>
      <c r="EH449" s="22"/>
      <c r="EI449" s="22"/>
      <c r="EJ449" s="22"/>
      <c r="EK449" s="22"/>
      <c r="EL449" s="22"/>
      <c r="EM449" s="22"/>
      <c r="EN449" s="22"/>
      <c r="EO449" s="22"/>
      <c r="EP449" s="22"/>
      <c r="EQ449" s="22"/>
      <c r="ER449" s="22"/>
      <c r="ES449" s="22"/>
      <c r="ET449" s="22"/>
      <c r="EU449" s="22"/>
      <c r="EV449" s="22"/>
      <c r="EW449" s="22"/>
      <c r="EX449" s="22"/>
      <c r="EY449" s="22"/>
      <c r="EZ449" s="22"/>
      <c r="FA449" s="22"/>
      <c r="FB449" s="22"/>
      <c r="FC449" s="22"/>
      <c r="FD449" s="22"/>
      <c r="FE449" s="22"/>
      <c r="FF449" s="22"/>
      <c r="FG449" s="22"/>
      <c r="FH449" s="22"/>
      <c r="FI449" s="22"/>
      <c r="FJ449" s="22"/>
      <c r="FK449" s="22"/>
      <c r="FL449" s="22"/>
      <c r="FM449" s="22"/>
      <c r="FN449" s="22"/>
      <c r="FO449" s="22"/>
      <c r="FP449" s="22"/>
      <c r="FQ449" s="22"/>
      <c r="FR449"/>
    </row>
    <row r="450" spans="1:174" s="16" customFormat="1" ht="13.5">
      <c r="A450" s="69" t="s">
        <v>13</v>
      </c>
      <c r="B450" s="69">
        <v>2015</v>
      </c>
      <c r="C450" s="76">
        <v>10</v>
      </c>
      <c r="D450" s="126">
        <v>2020</v>
      </c>
      <c r="E450" s="107">
        <v>300</v>
      </c>
      <c r="F450" s="107">
        <v>50</v>
      </c>
      <c r="G450" s="107">
        <v>0</v>
      </c>
      <c r="H450" s="107">
        <v>0</v>
      </c>
      <c r="I450" s="108">
        <v>0</v>
      </c>
      <c r="J450" s="69">
        <v>0</v>
      </c>
      <c r="K450" s="93">
        <f t="shared" si="12"/>
        <v>2370</v>
      </c>
      <c r="L450" s="126">
        <v>300</v>
      </c>
      <c r="M450" s="108">
        <v>0</v>
      </c>
      <c r="N450" s="186">
        <v>280</v>
      </c>
      <c r="O450" s="69">
        <v>452.76</v>
      </c>
      <c r="P450" s="186">
        <v>696.55</v>
      </c>
      <c r="Q450" s="186">
        <v>0</v>
      </c>
      <c r="R450" s="186">
        <v>0</v>
      </c>
      <c r="S450" s="186">
        <v>0</v>
      </c>
      <c r="T450" s="186">
        <v>1346.67</v>
      </c>
      <c r="U450" s="186">
        <v>0</v>
      </c>
      <c r="V450" s="186">
        <v>0</v>
      </c>
      <c r="W450" s="179">
        <f t="shared" si="14"/>
        <v>3075.98</v>
      </c>
      <c r="X450" s="186">
        <v>307.5</v>
      </c>
      <c r="Y450" s="186">
        <v>0</v>
      </c>
      <c r="Z450" s="186">
        <v>160</v>
      </c>
      <c r="AA450" s="126">
        <v>0</v>
      </c>
      <c r="AB450" s="107">
        <v>0</v>
      </c>
      <c r="AC450" s="107">
        <v>0</v>
      </c>
      <c r="AD450" s="107">
        <v>0</v>
      </c>
      <c r="AE450" s="107">
        <v>300</v>
      </c>
      <c r="AF450" s="107">
        <v>0</v>
      </c>
      <c r="AG450" s="108">
        <v>0</v>
      </c>
      <c r="AH450" s="69">
        <v>0</v>
      </c>
      <c r="AI450" s="16">
        <v>0</v>
      </c>
      <c r="AJ450" s="93">
        <f t="shared" si="13"/>
        <v>767.5</v>
      </c>
      <c r="AK450" s="179">
        <v>5445.98</v>
      </c>
      <c r="AL450" s="69">
        <v>89.6</v>
      </c>
      <c r="AM450" s="93">
        <v>4588.88</v>
      </c>
      <c r="CU450" s="22"/>
      <c r="CV450" s="22"/>
      <c r="CW450" s="22"/>
      <c r="CX450" s="22"/>
      <c r="CY450" s="22"/>
      <c r="CZ450" s="22"/>
      <c r="DA450" s="22"/>
      <c r="DB450" s="22"/>
      <c r="DC450" s="22"/>
      <c r="DD450" s="22"/>
      <c r="DE450" s="22"/>
      <c r="DF450" s="22"/>
      <c r="DG450" s="22"/>
      <c r="DH450" s="22"/>
      <c r="DI450" s="22"/>
      <c r="DJ450" s="22"/>
      <c r="DK450" s="22"/>
      <c r="DL450" s="22"/>
      <c r="DM450" s="22"/>
      <c r="DN450" s="22"/>
      <c r="DO450" s="22"/>
      <c r="DP450" s="22"/>
      <c r="DQ450" s="22"/>
      <c r="DR450" s="22"/>
      <c r="DS450" s="22"/>
      <c r="DT450" s="22"/>
      <c r="DU450" s="22"/>
      <c r="DV450" s="22"/>
      <c r="DW450" s="22"/>
      <c r="DX450" s="22"/>
      <c r="DY450" s="22"/>
      <c r="DZ450" s="22"/>
      <c r="EA450" s="22"/>
      <c r="EB450" s="22"/>
      <c r="EC450" s="22"/>
      <c r="ED450" s="22"/>
      <c r="EE450" s="22"/>
      <c r="EF450" s="22"/>
      <c r="EG450" s="22"/>
      <c r="EH450" s="22"/>
      <c r="EI450" s="22"/>
      <c r="EJ450" s="22"/>
      <c r="EK450" s="22"/>
      <c r="EL450" s="22"/>
      <c r="EM450" s="22"/>
      <c r="EN450" s="22"/>
      <c r="EO450" s="22"/>
      <c r="EP450" s="22"/>
      <c r="EQ450" s="22"/>
      <c r="ER450" s="22"/>
      <c r="ES450" s="22"/>
      <c r="ET450" s="22"/>
      <c r="EU450" s="22"/>
      <c r="EV450" s="22"/>
      <c r="EW450" s="22"/>
      <c r="EX450" s="22"/>
      <c r="EY450" s="22"/>
      <c r="EZ450" s="22"/>
      <c r="FA450" s="22"/>
      <c r="FB450" s="22"/>
      <c r="FC450" s="22"/>
      <c r="FD450" s="22"/>
      <c r="FE450" s="22"/>
      <c r="FF450" s="22"/>
      <c r="FG450" s="22"/>
      <c r="FH450" s="22"/>
      <c r="FI450" s="22"/>
      <c r="FJ450" s="22"/>
      <c r="FK450" s="22"/>
      <c r="FL450" s="22"/>
      <c r="FM450" s="22"/>
      <c r="FN450" s="22"/>
      <c r="FO450" s="22"/>
      <c r="FP450" s="22"/>
      <c r="FQ450" s="22"/>
      <c r="FR450" s="22"/>
    </row>
    <row r="451" spans="1:174" s="16" customFormat="1" ht="13.5">
      <c r="A451" s="69" t="s">
        <v>13</v>
      </c>
      <c r="B451" s="69">
        <v>2015</v>
      </c>
      <c r="C451" s="76">
        <v>9</v>
      </c>
      <c r="D451" s="126">
        <v>2020</v>
      </c>
      <c r="E451" s="107">
        <v>335</v>
      </c>
      <c r="F451" s="107">
        <v>50</v>
      </c>
      <c r="G451" s="107">
        <v>0</v>
      </c>
      <c r="H451" s="107">
        <v>0</v>
      </c>
      <c r="I451" s="108">
        <v>0</v>
      </c>
      <c r="J451" s="69">
        <v>0</v>
      </c>
      <c r="K451" s="93">
        <f t="shared" si="12"/>
        <v>2405</v>
      </c>
      <c r="L451" s="126">
        <v>300</v>
      </c>
      <c r="M451" s="108">
        <v>0</v>
      </c>
      <c r="N451" s="186">
        <v>270.97</v>
      </c>
      <c r="O451" s="69">
        <v>522.41</v>
      </c>
      <c r="P451" s="186">
        <v>0</v>
      </c>
      <c r="Q451" s="186">
        <v>0</v>
      </c>
      <c r="R451" s="186">
        <v>0</v>
      </c>
      <c r="S451" s="186">
        <v>0</v>
      </c>
      <c r="T451" s="186">
        <v>882.3</v>
      </c>
      <c r="U451" s="186">
        <v>0</v>
      </c>
      <c r="V451" s="186">
        <v>0</v>
      </c>
      <c r="W451" s="179">
        <f t="shared" si="14"/>
        <v>1975.68</v>
      </c>
      <c r="X451" s="186">
        <v>199.5</v>
      </c>
      <c r="Y451" s="186">
        <v>0</v>
      </c>
      <c r="Z451" s="186">
        <v>160</v>
      </c>
      <c r="AA451" s="126">
        <v>0</v>
      </c>
      <c r="AB451" s="107">
        <v>0</v>
      </c>
      <c r="AC451" s="107">
        <v>0</v>
      </c>
      <c r="AD451" s="107">
        <v>0</v>
      </c>
      <c r="AE451" s="107">
        <v>300</v>
      </c>
      <c r="AF451" s="107">
        <v>132.34</v>
      </c>
      <c r="AG451" s="108">
        <v>0</v>
      </c>
      <c r="AH451" s="69">
        <v>0</v>
      </c>
      <c r="AI451" s="16">
        <v>0</v>
      </c>
      <c r="AJ451" s="93">
        <f t="shared" si="13"/>
        <v>791.84</v>
      </c>
      <c r="AK451" s="179">
        <v>4248.34</v>
      </c>
      <c r="AL451" s="69">
        <v>22.45</v>
      </c>
      <c r="AM451" s="93">
        <v>3566.39</v>
      </c>
      <c r="CU451" s="22"/>
      <c r="CV451" s="22"/>
      <c r="CW451" s="22"/>
      <c r="CX451" s="22"/>
      <c r="CY451" s="22"/>
      <c r="CZ451" s="22"/>
      <c r="DA451" s="22"/>
      <c r="DB451" s="22"/>
      <c r="DC451" s="22"/>
      <c r="DD451" s="22"/>
      <c r="DE451" s="22"/>
      <c r="DF451" s="22"/>
      <c r="DG451" s="22"/>
      <c r="DH451" s="22"/>
      <c r="DI451" s="22"/>
      <c r="DJ451" s="22"/>
      <c r="DK451" s="22"/>
      <c r="DL451" s="22"/>
      <c r="DM451" s="22"/>
      <c r="DN451" s="22"/>
      <c r="DO451" s="22"/>
      <c r="DP451" s="22"/>
      <c r="DQ451" s="22"/>
      <c r="DR451" s="22"/>
      <c r="DS451" s="22"/>
      <c r="DT451" s="22"/>
      <c r="DU451" s="22"/>
      <c r="DV451" s="22"/>
      <c r="DW451" s="22"/>
      <c r="DX451" s="22"/>
      <c r="DY451" s="22"/>
      <c r="DZ451" s="22"/>
      <c r="EA451" s="22"/>
      <c r="EB451" s="22"/>
      <c r="EC451" s="22"/>
      <c r="ED451" s="22"/>
      <c r="EE451" s="22"/>
      <c r="EF451" s="22"/>
      <c r="EG451" s="22"/>
      <c r="EH451" s="22"/>
      <c r="EI451" s="22"/>
      <c r="EJ451" s="22"/>
      <c r="EK451" s="22"/>
      <c r="EL451" s="22"/>
      <c r="EM451" s="22"/>
      <c r="EN451" s="22"/>
      <c r="EO451" s="22"/>
      <c r="EP451" s="22"/>
      <c r="EQ451" s="22"/>
      <c r="ER451" s="22"/>
      <c r="ES451" s="22"/>
      <c r="ET451" s="22"/>
      <c r="EU451" s="22"/>
      <c r="EV451" s="22"/>
      <c r="EW451" s="22"/>
      <c r="EX451" s="22"/>
      <c r="EY451" s="22"/>
      <c r="EZ451" s="22"/>
      <c r="FA451" s="22"/>
      <c r="FB451" s="22"/>
      <c r="FC451" s="22"/>
      <c r="FD451" s="22"/>
      <c r="FE451" s="22"/>
      <c r="FF451" s="22"/>
      <c r="FG451" s="22"/>
      <c r="FH451" s="22"/>
      <c r="FI451" s="22"/>
      <c r="FJ451" s="22"/>
      <c r="FK451" s="22"/>
      <c r="FL451" s="22"/>
      <c r="FM451" s="22"/>
      <c r="FN451" s="22"/>
      <c r="FO451" s="22"/>
      <c r="FP451" s="22"/>
      <c r="FQ451" s="22"/>
      <c r="FR451" s="22"/>
    </row>
    <row r="452" spans="1:174" s="16" customFormat="1" ht="13.5">
      <c r="A452" s="69" t="s">
        <v>15</v>
      </c>
      <c r="B452" s="69">
        <v>2015</v>
      </c>
      <c r="C452" s="76">
        <v>9</v>
      </c>
      <c r="D452" s="126">
        <v>2020</v>
      </c>
      <c r="E452" s="107">
        <v>350</v>
      </c>
      <c r="F452" s="107">
        <v>80</v>
      </c>
      <c r="G452" s="107">
        <v>0</v>
      </c>
      <c r="H452" s="107">
        <v>0</v>
      </c>
      <c r="I452" s="108">
        <v>0</v>
      </c>
      <c r="J452" s="69">
        <v>0</v>
      </c>
      <c r="K452" s="93">
        <f t="shared" si="12"/>
        <v>2450</v>
      </c>
      <c r="L452" s="126">
        <v>300</v>
      </c>
      <c r="M452" s="108">
        <v>0</v>
      </c>
      <c r="N452" s="186">
        <v>280</v>
      </c>
      <c r="O452" s="69">
        <v>679.14</v>
      </c>
      <c r="P452" s="186">
        <v>0</v>
      </c>
      <c r="Q452" s="186">
        <v>0</v>
      </c>
      <c r="R452" s="186">
        <v>0</v>
      </c>
      <c r="S452" s="186">
        <v>0</v>
      </c>
      <c r="T452" s="186">
        <v>882.3</v>
      </c>
      <c r="U452" s="186">
        <v>0</v>
      </c>
      <c r="V452" s="186">
        <v>0</v>
      </c>
      <c r="W452" s="179">
        <f t="shared" si="14"/>
        <v>2141.4399999999996</v>
      </c>
      <c r="X452" s="186">
        <v>415</v>
      </c>
      <c r="Y452" s="186">
        <v>0.6</v>
      </c>
      <c r="Z452" s="186">
        <v>160</v>
      </c>
      <c r="AA452" s="126">
        <v>0</v>
      </c>
      <c r="AB452" s="107">
        <v>0</v>
      </c>
      <c r="AC452" s="107">
        <v>0</v>
      </c>
      <c r="AD452" s="107">
        <v>0</v>
      </c>
      <c r="AE452" s="107">
        <v>300</v>
      </c>
      <c r="AF452" s="107">
        <v>0</v>
      </c>
      <c r="AG452" s="108">
        <v>0</v>
      </c>
      <c r="AH452" s="69">
        <v>0</v>
      </c>
      <c r="AI452" s="16">
        <v>0</v>
      </c>
      <c r="AJ452" s="93">
        <f t="shared" si="13"/>
        <v>875.6</v>
      </c>
      <c r="AK452" s="179">
        <v>4591.44</v>
      </c>
      <c r="AL452" s="69">
        <v>32.74</v>
      </c>
      <c r="AM452" s="93">
        <v>3683.1</v>
      </c>
      <c r="CU452" s="22"/>
      <c r="CV452" s="22"/>
      <c r="CW452" s="22"/>
      <c r="CX452" s="22"/>
      <c r="CY452" s="22"/>
      <c r="CZ452" s="22"/>
      <c r="DA452" s="22"/>
      <c r="DB452" s="22"/>
      <c r="DC452" s="22"/>
      <c r="DD452" s="22"/>
      <c r="DE452" s="22"/>
      <c r="DF452" s="22"/>
      <c r="DG452" s="22"/>
      <c r="DH452" s="22"/>
      <c r="DI452" s="22"/>
      <c r="DJ452" s="22"/>
      <c r="DK452" s="22"/>
      <c r="DL452" s="22"/>
      <c r="DM452" s="22"/>
      <c r="DN452" s="22"/>
      <c r="DO452" s="22"/>
      <c r="DP452" s="22"/>
      <c r="DQ452" s="22"/>
      <c r="DR452" s="22"/>
      <c r="DS452" s="22"/>
      <c r="DT452" s="22"/>
      <c r="DU452" s="22"/>
      <c r="DV452" s="22"/>
      <c r="DW452" s="22"/>
      <c r="DX452" s="22"/>
      <c r="DY452" s="22"/>
      <c r="DZ452" s="22"/>
      <c r="EA452" s="22"/>
      <c r="EB452" s="22"/>
      <c r="EC452" s="22"/>
      <c r="ED452" s="22"/>
      <c r="EE452" s="22"/>
      <c r="EF452" s="22"/>
      <c r="EG452" s="22"/>
      <c r="EH452" s="22"/>
      <c r="EI452" s="22"/>
      <c r="EJ452" s="22"/>
      <c r="EK452" s="22"/>
      <c r="EL452" s="22"/>
      <c r="EM452" s="22"/>
      <c r="EN452" s="22"/>
      <c r="EO452" s="22"/>
      <c r="EP452" s="22"/>
      <c r="EQ452" s="22"/>
      <c r="ER452" s="22"/>
      <c r="ES452" s="22"/>
      <c r="ET452" s="22"/>
      <c r="EU452" s="22"/>
      <c r="EV452" s="22"/>
      <c r="EW452" s="22"/>
      <c r="EX452" s="22"/>
      <c r="EY452" s="22"/>
      <c r="EZ452" s="22"/>
      <c r="FA452" s="22"/>
      <c r="FB452" s="22"/>
      <c r="FC452" s="22"/>
      <c r="FD452" s="22"/>
      <c r="FE452" s="22"/>
      <c r="FF452" s="22"/>
      <c r="FG452" s="22"/>
      <c r="FH452" s="22"/>
      <c r="FI452" s="22"/>
      <c r="FJ452" s="22"/>
      <c r="FK452" s="22"/>
      <c r="FL452" s="22"/>
      <c r="FM452" s="22"/>
      <c r="FN452" s="22"/>
      <c r="FO452" s="22"/>
      <c r="FP452" s="22"/>
      <c r="FQ452" s="22"/>
      <c r="FR452"/>
    </row>
    <row r="453" spans="1:174" s="16" customFormat="1" ht="13.5">
      <c r="A453" s="69" t="s">
        <v>13</v>
      </c>
      <c r="B453" s="69">
        <v>2015</v>
      </c>
      <c r="C453" s="76">
        <v>10</v>
      </c>
      <c r="D453" s="126">
        <v>2020</v>
      </c>
      <c r="E453" s="107">
        <v>450</v>
      </c>
      <c r="F453" s="107">
        <v>50</v>
      </c>
      <c r="G453" s="107">
        <v>0</v>
      </c>
      <c r="H453" s="107">
        <v>0</v>
      </c>
      <c r="I453" s="108">
        <v>0</v>
      </c>
      <c r="J453" s="69">
        <v>0</v>
      </c>
      <c r="K453" s="93">
        <f t="shared" si="12"/>
        <v>2520</v>
      </c>
      <c r="L453" s="126">
        <v>300</v>
      </c>
      <c r="M453" s="108">
        <v>0</v>
      </c>
      <c r="N453" s="186">
        <v>280</v>
      </c>
      <c r="O453" s="69">
        <v>478.88</v>
      </c>
      <c r="P453" s="186">
        <v>696.55</v>
      </c>
      <c r="Q453" s="186">
        <v>0</v>
      </c>
      <c r="R453" s="186">
        <v>0</v>
      </c>
      <c r="S453" s="186">
        <v>0</v>
      </c>
      <c r="T453" s="186">
        <v>1393.1</v>
      </c>
      <c r="U453" s="186">
        <v>0</v>
      </c>
      <c r="V453" s="186">
        <v>0</v>
      </c>
      <c r="W453" s="179">
        <f t="shared" si="14"/>
        <v>3148.5299999999997</v>
      </c>
      <c r="X453" s="186">
        <v>142</v>
      </c>
      <c r="Y453" s="186">
        <v>0</v>
      </c>
      <c r="Z453" s="186">
        <v>160</v>
      </c>
      <c r="AA453" s="126">
        <v>0</v>
      </c>
      <c r="AB453" s="107">
        <v>0</v>
      </c>
      <c r="AC453" s="107">
        <v>0</v>
      </c>
      <c r="AD453" s="107">
        <v>0</v>
      </c>
      <c r="AE453" s="107">
        <v>300</v>
      </c>
      <c r="AF453" s="107">
        <v>0</v>
      </c>
      <c r="AG453" s="108">
        <v>0</v>
      </c>
      <c r="AH453" s="69">
        <v>0</v>
      </c>
      <c r="AI453" s="16">
        <v>0</v>
      </c>
      <c r="AJ453" s="93">
        <f t="shared" si="13"/>
        <v>602</v>
      </c>
      <c r="AK453" s="179">
        <v>5668.53</v>
      </c>
      <c r="AL453" s="69">
        <v>111.85</v>
      </c>
      <c r="AM453" s="93">
        <v>4954.68</v>
      </c>
      <c r="AN453" s="52"/>
      <c r="AO453" s="52"/>
      <c r="AP453" s="52"/>
      <c r="AQ453" s="52"/>
      <c r="AR453" s="52"/>
      <c r="AS453" s="52"/>
      <c r="AT453" s="52"/>
      <c r="AU453" s="52"/>
      <c r="AV453" s="52"/>
      <c r="AW453" s="52"/>
      <c r="AX453" s="52"/>
      <c r="AY453" s="52"/>
      <c r="AZ453" s="52"/>
      <c r="BA453" s="52"/>
      <c r="BB453" s="52"/>
      <c r="BC453" s="52"/>
      <c r="BD453" s="52"/>
      <c r="BE453" s="52"/>
      <c r="BF453" s="52"/>
      <c r="BG453" s="52"/>
      <c r="BH453" s="52"/>
      <c r="BI453" s="52"/>
      <c r="BJ453" s="52"/>
      <c r="BK453" s="52"/>
      <c r="BL453" s="52"/>
      <c r="BM453" s="52"/>
      <c r="BN453" s="52"/>
      <c r="BO453" s="52"/>
      <c r="BP453" s="52"/>
      <c r="BQ453" s="52"/>
      <c r="BR453" s="52"/>
      <c r="BS453" s="52"/>
      <c r="BT453" s="52"/>
      <c r="BU453" s="52"/>
      <c r="BV453" s="52"/>
      <c r="BW453" s="52"/>
      <c r="BX453" s="52"/>
      <c r="BY453" s="52"/>
      <c r="BZ453" s="52"/>
      <c r="CA453" s="52"/>
      <c r="CB453" s="52"/>
      <c r="CC453" s="52"/>
      <c r="CD453" s="52"/>
      <c r="CE453" s="52"/>
      <c r="CF453" s="52"/>
      <c r="CG453" s="52"/>
      <c r="CH453" s="52"/>
      <c r="CI453" s="52"/>
      <c r="CJ453" s="52"/>
      <c r="CK453" s="52"/>
      <c r="CL453" s="52"/>
      <c r="CM453" s="52"/>
      <c r="CN453" s="52"/>
      <c r="CO453" s="52"/>
      <c r="CP453" s="52"/>
      <c r="CQ453" s="52"/>
      <c r="CR453" s="52"/>
      <c r="CS453" s="52"/>
      <c r="CT453" s="52"/>
      <c r="CU453" s="68"/>
      <c r="CV453" s="68"/>
      <c r="CW453" s="68"/>
      <c r="CX453" s="68"/>
      <c r="CY453" s="68"/>
      <c r="CZ453" s="68"/>
      <c r="DA453" s="68"/>
      <c r="DB453" s="68"/>
      <c r="DC453" s="68"/>
      <c r="DD453" s="68"/>
      <c r="DE453" s="68"/>
      <c r="DF453" s="68"/>
      <c r="DG453" s="68"/>
      <c r="DH453" s="68"/>
      <c r="DI453" s="68"/>
      <c r="DJ453" s="68"/>
      <c r="DK453" s="68"/>
      <c r="DL453" s="68"/>
      <c r="DM453" s="68"/>
      <c r="DN453" s="68"/>
      <c r="DO453" s="68"/>
      <c r="DP453" s="68"/>
      <c r="DQ453" s="68"/>
      <c r="DR453" s="68"/>
      <c r="DS453" s="68"/>
      <c r="DT453" s="68"/>
      <c r="DU453" s="68"/>
      <c r="DV453" s="68"/>
      <c r="DW453" s="68"/>
      <c r="DX453" s="68"/>
      <c r="DY453" s="68"/>
      <c r="DZ453" s="68"/>
      <c r="EA453" s="68"/>
      <c r="EB453" s="68"/>
      <c r="EC453" s="68"/>
      <c r="ED453" s="68"/>
      <c r="EE453" s="68"/>
      <c r="EF453" s="68"/>
      <c r="EG453" s="68"/>
      <c r="EH453" s="68"/>
      <c r="EI453" s="68"/>
      <c r="EJ453" s="68"/>
      <c r="EK453" s="68"/>
      <c r="EL453" s="68"/>
      <c r="EM453" s="68"/>
      <c r="EN453" s="68"/>
      <c r="EO453" s="68"/>
      <c r="EP453" s="68"/>
      <c r="EQ453" s="68"/>
      <c r="ER453" s="68"/>
      <c r="ES453" s="68"/>
      <c r="ET453" s="68"/>
      <c r="EU453" s="68"/>
      <c r="EV453" s="68"/>
      <c r="EW453" s="68"/>
      <c r="EX453" s="68"/>
      <c r="EY453" s="68"/>
      <c r="EZ453" s="68"/>
      <c r="FA453" s="68"/>
      <c r="FB453" s="68"/>
      <c r="FC453" s="68"/>
      <c r="FD453" s="68"/>
      <c r="FE453" s="68"/>
      <c r="FF453" s="68"/>
      <c r="FG453" s="68"/>
      <c r="FH453" s="68"/>
      <c r="FI453" s="68"/>
      <c r="FJ453" s="68"/>
      <c r="FK453" s="68"/>
      <c r="FL453" s="68"/>
      <c r="FM453" s="68"/>
      <c r="FN453" s="68"/>
      <c r="FO453" s="68"/>
      <c r="FP453" s="68"/>
      <c r="FQ453" s="68"/>
      <c r="FR453" s="67"/>
    </row>
    <row r="454" spans="1:174" s="16" customFormat="1" ht="13.5">
      <c r="A454" s="69" t="s">
        <v>17</v>
      </c>
      <c r="B454" s="69">
        <v>2015</v>
      </c>
      <c r="C454" s="76">
        <v>10</v>
      </c>
      <c r="D454" s="126">
        <v>2020</v>
      </c>
      <c r="E454" s="107">
        <v>270</v>
      </c>
      <c r="F454" s="107">
        <v>210</v>
      </c>
      <c r="G454" s="107">
        <v>0</v>
      </c>
      <c r="H454" s="107">
        <v>0</v>
      </c>
      <c r="I454" s="108">
        <v>0</v>
      </c>
      <c r="J454" s="69">
        <v>0</v>
      </c>
      <c r="K454" s="93">
        <f t="shared" si="12"/>
        <v>2500</v>
      </c>
      <c r="L454" s="126">
        <v>300</v>
      </c>
      <c r="M454" s="108">
        <v>0</v>
      </c>
      <c r="N454" s="186">
        <v>280</v>
      </c>
      <c r="O454" s="69">
        <v>565.95</v>
      </c>
      <c r="P454" s="186">
        <v>0</v>
      </c>
      <c r="Q454" s="186">
        <v>0</v>
      </c>
      <c r="R454" s="186">
        <v>0</v>
      </c>
      <c r="S454" s="186">
        <v>0</v>
      </c>
      <c r="T454" s="186">
        <v>1114.48</v>
      </c>
      <c r="U454" s="186">
        <v>0</v>
      </c>
      <c r="V454" s="186">
        <v>0</v>
      </c>
      <c r="W454" s="179">
        <f t="shared" si="14"/>
        <v>2260.4300000000003</v>
      </c>
      <c r="X454" s="186">
        <v>253</v>
      </c>
      <c r="Y454" s="186">
        <v>99</v>
      </c>
      <c r="Z454" s="186">
        <v>160</v>
      </c>
      <c r="AA454" s="126">
        <v>0</v>
      </c>
      <c r="AB454" s="107">
        <v>0</v>
      </c>
      <c r="AC454" s="107">
        <v>0</v>
      </c>
      <c r="AD454" s="107">
        <v>0</v>
      </c>
      <c r="AE454" s="107">
        <v>300</v>
      </c>
      <c r="AF454" s="107">
        <v>0</v>
      </c>
      <c r="AG454" s="108">
        <v>0</v>
      </c>
      <c r="AH454" s="69">
        <v>0</v>
      </c>
      <c r="AI454" s="16">
        <v>0</v>
      </c>
      <c r="AJ454" s="93">
        <f t="shared" si="13"/>
        <v>812</v>
      </c>
      <c r="AK454" s="179">
        <v>4760.43</v>
      </c>
      <c r="AL454" s="69">
        <v>37.81</v>
      </c>
      <c r="AM454" s="93">
        <v>3910.62</v>
      </c>
      <c r="AN454" s="52"/>
      <c r="AO454" s="52"/>
      <c r="AP454" s="52"/>
      <c r="AQ454" s="52"/>
      <c r="AR454" s="52"/>
      <c r="AS454" s="52"/>
      <c r="AT454" s="52"/>
      <c r="AU454" s="52"/>
      <c r="AV454" s="52"/>
      <c r="AW454" s="52"/>
      <c r="AX454" s="52"/>
      <c r="AY454" s="52"/>
      <c r="AZ454" s="52"/>
      <c r="BA454" s="52"/>
      <c r="BB454" s="52"/>
      <c r="BC454" s="52"/>
      <c r="BD454" s="52"/>
      <c r="BE454" s="52"/>
      <c r="BF454" s="52"/>
      <c r="BG454" s="52"/>
      <c r="BH454" s="52"/>
      <c r="BI454" s="52"/>
      <c r="BJ454" s="52"/>
      <c r="BK454" s="52"/>
      <c r="BL454" s="52"/>
      <c r="BM454" s="52"/>
      <c r="BN454" s="52"/>
      <c r="BO454" s="52"/>
      <c r="BP454" s="52"/>
      <c r="BQ454" s="52"/>
      <c r="BR454" s="52"/>
      <c r="BS454" s="52"/>
      <c r="BT454" s="52"/>
      <c r="BU454" s="52"/>
      <c r="BV454" s="52"/>
      <c r="BW454" s="52"/>
      <c r="BX454" s="52"/>
      <c r="BY454" s="52"/>
      <c r="BZ454" s="52"/>
      <c r="CA454" s="52"/>
      <c r="CB454" s="52"/>
      <c r="CC454" s="52"/>
      <c r="CD454" s="52"/>
      <c r="CE454" s="52"/>
      <c r="CF454" s="52"/>
      <c r="CG454" s="52"/>
      <c r="CH454" s="52"/>
      <c r="CI454" s="52"/>
      <c r="CJ454" s="52"/>
      <c r="CK454" s="52"/>
      <c r="CL454" s="52"/>
      <c r="CM454" s="52"/>
      <c r="CN454" s="52"/>
      <c r="CO454" s="52"/>
      <c r="CP454" s="52"/>
      <c r="CQ454" s="52"/>
      <c r="CR454" s="52"/>
      <c r="CS454" s="52"/>
      <c r="CT454" s="52"/>
      <c r="CU454" s="68"/>
      <c r="CV454" s="68"/>
      <c r="CW454" s="68"/>
      <c r="CX454" s="68"/>
      <c r="CY454" s="68"/>
      <c r="CZ454" s="68"/>
      <c r="DA454" s="68"/>
      <c r="DB454" s="68"/>
      <c r="DC454" s="68"/>
      <c r="DD454" s="68"/>
      <c r="DE454" s="68"/>
      <c r="DF454" s="68"/>
      <c r="DG454" s="68"/>
      <c r="DH454" s="68"/>
      <c r="DI454" s="68"/>
      <c r="DJ454" s="68"/>
      <c r="DK454" s="68"/>
      <c r="DL454" s="68"/>
      <c r="DM454" s="68"/>
      <c r="DN454" s="68"/>
      <c r="DO454" s="68"/>
      <c r="DP454" s="68"/>
      <c r="DQ454" s="68"/>
      <c r="DR454" s="68"/>
      <c r="DS454" s="68"/>
      <c r="DT454" s="68"/>
      <c r="DU454" s="68"/>
      <c r="DV454" s="68"/>
      <c r="DW454" s="68"/>
      <c r="DX454" s="68"/>
      <c r="DY454" s="68"/>
      <c r="DZ454" s="68"/>
      <c r="EA454" s="68"/>
      <c r="EB454" s="68"/>
      <c r="EC454" s="68"/>
      <c r="ED454" s="68"/>
      <c r="EE454" s="68"/>
      <c r="EF454" s="68"/>
      <c r="EG454" s="68"/>
      <c r="EH454" s="68"/>
      <c r="EI454" s="68"/>
      <c r="EJ454" s="68"/>
      <c r="EK454" s="68"/>
      <c r="EL454" s="68"/>
      <c r="EM454" s="68"/>
      <c r="EN454" s="68"/>
      <c r="EO454" s="68"/>
      <c r="EP454" s="68"/>
      <c r="EQ454" s="68"/>
      <c r="ER454" s="68"/>
      <c r="ES454" s="68"/>
      <c r="ET454" s="68"/>
      <c r="EU454" s="68"/>
      <c r="EV454" s="68"/>
      <c r="EW454" s="68"/>
      <c r="EX454" s="68"/>
      <c r="EY454" s="68"/>
      <c r="EZ454" s="68"/>
      <c r="FA454" s="68"/>
      <c r="FB454" s="68"/>
      <c r="FC454" s="68"/>
      <c r="FD454" s="68"/>
      <c r="FE454" s="68"/>
      <c r="FF454" s="68"/>
      <c r="FG454" s="68"/>
      <c r="FH454" s="68"/>
      <c r="FI454" s="68"/>
      <c r="FJ454" s="68"/>
      <c r="FK454" s="68"/>
      <c r="FL454" s="68"/>
      <c r="FM454" s="68"/>
      <c r="FN454" s="68"/>
      <c r="FO454" s="68"/>
      <c r="FP454" s="68"/>
      <c r="FQ454" s="68"/>
      <c r="FR454" s="67"/>
    </row>
    <row r="455" spans="1:174" s="16" customFormat="1" ht="13.5">
      <c r="A455" s="69" t="s">
        <v>13</v>
      </c>
      <c r="B455" s="69">
        <v>2015</v>
      </c>
      <c r="C455" s="76">
        <v>9</v>
      </c>
      <c r="D455" s="126">
        <v>2020</v>
      </c>
      <c r="E455" s="107">
        <v>260</v>
      </c>
      <c r="F455" s="107">
        <v>0</v>
      </c>
      <c r="G455" s="107">
        <v>0</v>
      </c>
      <c r="H455" s="107">
        <v>0</v>
      </c>
      <c r="I455" s="108">
        <v>0</v>
      </c>
      <c r="J455" s="69">
        <v>0</v>
      </c>
      <c r="K455" s="93">
        <f t="shared" si="12"/>
        <v>2280</v>
      </c>
      <c r="L455" s="126">
        <v>300</v>
      </c>
      <c r="M455" s="108">
        <v>225</v>
      </c>
      <c r="N455" s="186">
        <v>280</v>
      </c>
      <c r="O455" s="69">
        <v>696.55</v>
      </c>
      <c r="P455" s="186">
        <v>0</v>
      </c>
      <c r="Q455" s="186">
        <v>0</v>
      </c>
      <c r="R455" s="186">
        <v>0</v>
      </c>
      <c r="S455" s="186">
        <v>0</v>
      </c>
      <c r="T455" s="186">
        <v>650.11</v>
      </c>
      <c r="U455" s="186">
        <v>0</v>
      </c>
      <c r="V455" s="186">
        <v>0</v>
      </c>
      <c r="W455" s="179">
        <f t="shared" si="14"/>
        <v>2151.66</v>
      </c>
      <c r="X455" s="186">
        <v>327</v>
      </c>
      <c r="Y455" s="186">
        <v>0.4</v>
      </c>
      <c r="Z455" s="186">
        <v>0</v>
      </c>
      <c r="AA455" s="126">
        <v>0</v>
      </c>
      <c r="AB455" s="107">
        <v>0</v>
      </c>
      <c r="AC455" s="107">
        <v>0</v>
      </c>
      <c r="AD455" s="107">
        <v>0</v>
      </c>
      <c r="AE455" s="107">
        <v>300</v>
      </c>
      <c r="AF455" s="107">
        <v>0</v>
      </c>
      <c r="AG455" s="108">
        <v>0</v>
      </c>
      <c r="AH455" s="69">
        <v>0</v>
      </c>
      <c r="AI455" s="16">
        <v>0</v>
      </c>
      <c r="AJ455" s="93">
        <f t="shared" si="13"/>
        <v>627.4</v>
      </c>
      <c r="AK455" s="179">
        <v>4431.66</v>
      </c>
      <c r="AL455" s="69">
        <v>27.95</v>
      </c>
      <c r="AM455" s="93">
        <v>3776.31</v>
      </c>
      <c r="CU455" s="22"/>
      <c r="CV455" s="22"/>
      <c r="CW455" s="22"/>
      <c r="CX455" s="22"/>
      <c r="CY455" s="22"/>
      <c r="CZ455" s="22"/>
      <c r="DA455" s="22"/>
      <c r="DB455" s="22"/>
      <c r="DC455" s="22"/>
      <c r="DD455" s="22"/>
      <c r="DE455" s="22"/>
      <c r="DF455" s="22"/>
      <c r="DG455" s="22"/>
      <c r="DH455" s="22"/>
      <c r="DI455" s="22"/>
      <c r="DJ455" s="22"/>
      <c r="DK455" s="22"/>
      <c r="DL455" s="22"/>
      <c r="DM455" s="22"/>
      <c r="DN455" s="22"/>
      <c r="DO455" s="22"/>
      <c r="DP455" s="22"/>
      <c r="DQ455" s="22"/>
      <c r="DR455" s="22"/>
      <c r="DS455" s="22"/>
      <c r="DT455" s="22"/>
      <c r="DU455" s="22"/>
      <c r="DV455" s="22"/>
      <c r="DW455" s="22"/>
      <c r="DX455" s="22"/>
      <c r="DY455" s="22"/>
      <c r="DZ455" s="22"/>
      <c r="EA455" s="22"/>
      <c r="EB455" s="22"/>
      <c r="EC455" s="22"/>
      <c r="ED455" s="22"/>
      <c r="EE455" s="22"/>
      <c r="EF455" s="22"/>
      <c r="EG455" s="22"/>
      <c r="EH455" s="22"/>
      <c r="EI455" s="22"/>
      <c r="EJ455" s="22"/>
      <c r="EK455" s="22"/>
      <c r="EL455" s="22"/>
      <c r="EM455" s="22"/>
      <c r="EN455" s="22"/>
      <c r="EO455" s="22"/>
      <c r="EP455" s="22"/>
      <c r="EQ455" s="22"/>
      <c r="ER455" s="22"/>
      <c r="ES455" s="22"/>
      <c r="ET455" s="22"/>
      <c r="EU455" s="22"/>
      <c r="EV455" s="22"/>
      <c r="EW455" s="22"/>
      <c r="EX455" s="22"/>
      <c r="EY455" s="22"/>
      <c r="EZ455" s="22"/>
      <c r="FA455" s="22"/>
      <c r="FB455" s="22"/>
      <c r="FC455" s="22"/>
      <c r="FD455" s="22"/>
      <c r="FE455" s="22"/>
      <c r="FF455" s="22"/>
      <c r="FG455" s="22"/>
      <c r="FH455" s="22"/>
      <c r="FI455" s="22"/>
      <c r="FJ455" s="22"/>
      <c r="FK455" s="22"/>
      <c r="FL455" s="22"/>
      <c r="FM455" s="22"/>
      <c r="FN455" s="22"/>
      <c r="FO455" s="22"/>
      <c r="FP455" s="22"/>
      <c r="FQ455" s="22"/>
      <c r="FR455"/>
    </row>
    <row r="456" spans="1:174" s="16" customFormat="1" ht="13.5">
      <c r="A456" s="69" t="s">
        <v>16</v>
      </c>
      <c r="B456" s="69">
        <v>2015</v>
      </c>
      <c r="C456" s="76">
        <v>10</v>
      </c>
      <c r="D456" s="126">
        <v>2020</v>
      </c>
      <c r="E456" s="107">
        <v>190</v>
      </c>
      <c r="F456" s="107">
        <v>0</v>
      </c>
      <c r="G456" s="107">
        <v>0</v>
      </c>
      <c r="H456" s="107">
        <v>0</v>
      </c>
      <c r="I456" s="108">
        <v>0</v>
      </c>
      <c r="J456" s="69">
        <v>0</v>
      </c>
      <c r="K456" s="93">
        <f t="shared" si="12"/>
        <v>2210</v>
      </c>
      <c r="L456" s="126">
        <v>300</v>
      </c>
      <c r="M456" s="108">
        <v>171</v>
      </c>
      <c r="N456" s="186">
        <v>280</v>
      </c>
      <c r="O456" s="69">
        <v>513.71</v>
      </c>
      <c r="P456" s="186">
        <v>696.55</v>
      </c>
      <c r="Q456" s="186">
        <v>0</v>
      </c>
      <c r="R456" s="186">
        <v>0</v>
      </c>
      <c r="S456" s="186">
        <v>0</v>
      </c>
      <c r="T456" s="186">
        <v>1625.29</v>
      </c>
      <c r="U456" s="186">
        <v>0</v>
      </c>
      <c r="V456" s="186">
        <v>0</v>
      </c>
      <c r="W456" s="179">
        <f t="shared" si="14"/>
        <v>3586.55</v>
      </c>
      <c r="X456" s="186">
        <v>344</v>
      </c>
      <c r="Y456" s="186">
        <v>0</v>
      </c>
      <c r="Z456" s="186">
        <v>160</v>
      </c>
      <c r="AA456" s="126">
        <v>0</v>
      </c>
      <c r="AB456" s="107">
        <v>0</v>
      </c>
      <c r="AC456" s="107">
        <v>0</v>
      </c>
      <c r="AD456" s="107">
        <v>0</v>
      </c>
      <c r="AE456" s="107">
        <v>300</v>
      </c>
      <c r="AF456" s="107">
        <v>0</v>
      </c>
      <c r="AG456" s="108">
        <v>0</v>
      </c>
      <c r="AH456" s="69">
        <v>0</v>
      </c>
      <c r="AI456" s="16">
        <v>0</v>
      </c>
      <c r="AJ456" s="93">
        <f t="shared" si="13"/>
        <v>804</v>
      </c>
      <c r="AK456" s="179">
        <v>5796.55</v>
      </c>
      <c r="AL456" s="69">
        <v>124.66</v>
      </c>
      <c r="AM456" s="93">
        <v>4867.89</v>
      </c>
      <c r="CU456" s="22"/>
      <c r="CV456" s="22"/>
      <c r="CW456" s="22"/>
      <c r="CX456" s="22"/>
      <c r="CY456" s="22"/>
      <c r="CZ456" s="22"/>
      <c r="DA456" s="22"/>
      <c r="DB456" s="22"/>
      <c r="DC456" s="22"/>
      <c r="DD456" s="22"/>
      <c r="DE456" s="22"/>
      <c r="DF456" s="22"/>
      <c r="DG456" s="22"/>
      <c r="DH456" s="22"/>
      <c r="DI456" s="22"/>
      <c r="DJ456" s="22"/>
      <c r="DK456" s="22"/>
      <c r="DL456" s="22"/>
      <c r="DM456" s="22"/>
      <c r="DN456" s="22"/>
      <c r="DO456" s="22"/>
      <c r="DP456" s="22"/>
      <c r="DQ456" s="22"/>
      <c r="DR456" s="22"/>
      <c r="DS456" s="22"/>
      <c r="DT456" s="22"/>
      <c r="DU456" s="22"/>
      <c r="DV456" s="22"/>
      <c r="DW456" s="22"/>
      <c r="DX456" s="22"/>
      <c r="DY456" s="22"/>
      <c r="DZ456" s="22"/>
      <c r="EA456" s="22"/>
      <c r="EB456" s="22"/>
      <c r="EC456" s="22"/>
      <c r="ED456" s="22"/>
      <c r="EE456" s="22"/>
      <c r="EF456" s="22"/>
      <c r="EG456" s="22"/>
      <c r="EH456" s="22"/>
      <c r="EI456" s="22"/>
      <c r="EJ456" s="22"/>
      <c r="EK456" s="22"/>
      <c r="EL456" s="22"/>
      <c r="EM456" s="22"/>
      <c r="EN456" s="22"/>
      <c r="EO456" s="22"/>
      <c r="EP456" s="22"/>
      <c r="EQ456" s="22"/>
      <c r="ER456" s="22"/>
      <c r="ES456" s="22"/>
      <c r="ET456" s="22"/>
      <c r="EU456" s="22"/>
      <c r="EV456" s="22"/>
      <c r="EW456" s="22"/>
      <c r="EX456" s="22"/>
      <c r="EY456" s="22"/>
      <c r="EZ456" s="22"/>
      <c r="FA456" s="22"/>
      <c r="FB456" s="22"/>
      <c r="FC456" s="22"/>
      <c r="FD456" s="22"/>
      <c r="FE456" s="22"/>
      <c r="FF456" s="22"/>
      <c r="FG456" s="22"/>
      <c r="FH456" s="22"/>
      <c r="FI456" s="22"/>
      <c r="FJ456" s="22"/>
      <c r="FK456" s="22"/>
      <c r="FL456" s="22"/>
      <c r="FM456" s="22"/>
      <c r="FN456" s="22"/>
      <c r="FO456" s="22"/>
      <c r="FP456" s="22"/>
      <c r="FQ456" s="22"/>
      <c r="FR456"/>
    </row>
    <row r="457" spans="1:174" s="16" customFormat="1" ht="13.5">
      <c r="A457" s="69" t="s">
        <v>13</v>
      </c>
      <c r="B457" s="69">
        <v>2015</v>
      </c>
      <c r="C457" s="76">
        <v>10</v>
      </c>
      <c r="D457" s="126">
        <v>2020</v>
      </c>
      <c r="E457" s="107">
        <v>240</v>
      </c>
      <c r="F457" s="107">
        <v>0</v>
      </c>
      <c r="G457" s="107">
        <v>0</v>
      </c>
      <c r="H457" s="107">
        <v>0</v>
      </c>
      <c r="I457" s="108">
        <v>0</v>
      </c>
      <c r="J457" s="69">
        <v>0</v>
      </c>
      <c r="K457" s="93">
        <f t="shared" si="12"/>
        <v>2260</v>
      </c>
      <c r="L457" s="126">
        <v>300</v>
      </c>
      <c r="M457" s="108">
        <v>207</v>
      </c>
      <c r="N457" s="186">
        <v>280</v>
      </c>
      <c r="O457" s="69">
        <v>592.07</v>
      </c>
      <c r="P457" s="186">
        <v>348.28</v>
      </c>
      <c r="Q457" s="186">
        <v>200</v>
      </c>
      <c r="R457" s="186">
        <v>0</v>
      </c>
      <c r="S457" s="186">
        <v>0</v>
      </c>
      <c r="T457" s="186">
        <v>1160.92</v>
      </c>
      <c r="U457" s="186">
        <v>0</v>
      </c>
      <c r="V457" s="186">
        <v>0</v>
      </c>
      <c r="W457" s="179">
        <f t="shared" si="14"/>
        <v>3088.2700000000004</v>
      </c>
      <c r="X457" s="186">
        <v>211</v>
      </c>
      <c r="Y457" s="186">
        <v>19.5</v>
      </c>
      <c r="Z457" s="186">
        <v>157</v>
      </c>
      <c r="AA457" s="126">
        <v>0</v>
      </c>
      <c r="AB457" s="107">
        <v>0</v>
      </c>
      <c r="AC457" s="107">
        <v>0</v>
      </c>
      <c r="AD457" s="107">
        <v>0</v>
      </c>
      <c r="AE457" s="107">
        <v>300</v>
      </c>
      <c r="AF457" s="107">
        <v>0</v>
      </c>
      <c r="AG457" s="108">
        <v>0</v>
      </c>
      <c r="AH457" s="69">
        <v>0</v>
      </c>
      <c r="AI457" s="16">
        <v>0</v>
      </c>
      <c r="AJ457" s="93">
        <f t="shared" si="13"/>
        <v>687.5</v>
      </c>
      <c r="AK457" s="179">
        <v>5348.27</v>
      </c>
      <c r="AL457" s="69">
        <v>79.83</v>
      </c>
      <c r="AM457" s="93">
        <v>4580.94</v>
      </c>
      <c r="AN457" s="52"/>
      <c r="AO457" s="52"/>
      <c r="AP457" s="52"/>
      <c r="AQ457" s="52"/>
      <c r="AR457" s="52"/>
      <c r="AS457" s="52"/>
      <c r="AT457" s="52"/>
      <c r="AU457" s="52"/>
      <c r="AV457" s="52"/>
      <c r="AW457" s="52"/>
      <c r="AX457" s="52"/>
      <c r="AY457" s="52"/>
      <c r="AZ457" s="52"/>
      <c r="BA457" s="52"/>
      <c r="BB457" s="52"/>
      <c r="BC457" s="52"/>
      <c r="BD457" s="52"/>
      <c r="BE457" s="52"/>
      <c r="BF457" s="52"/>
      <c r="BG457" s="52"/>
      <c r="BH457" s="52"/>
      <c r="BI457" s="52"/>
      <c r="BJ457" s="52"/>
      <c r="BK457" s="52"/>
      <c r="BL457" s="52"/>
      <c r="BM457" s="52"/>
      <c r="BN457" s="52"/>
      <c r="BO457" s="52"/>
      <c r="BP457" s="52"/>
      <c r="BQ457" s="52"/>
      <c r="BR457" s="52"/>
      <c r="BS457" s="52"/>
      <c r="BT457" s="52"/>
      <c r="BU457" s="52"/>
      <c r="BV457" s="52"/>
      <c r="BW457" s="52"/>
      <c r="BX457" s="52"/>
      <c r="BY457" s="52"/>
      <c r="BZ457" s="52"/>
      <c r="CA457" s="52"/>
      <c r="CB457" s="52"/>
      <c r="CC457" s="52"/>
      <c r="CD457" s="52"/>
      <c r="CE457" s="52"/>
      <c r="CF457" s="52"/>
      <c r="CG457" s="52"/>
      <c r="CH457" s="52"/>
      <c r="CI457" s="52"/>
      <c r="CJ457" s="52"/>
      <c r="CK457" s="52"/>
      <c r="CL457" s="52"/>
      <c r="CM457" s="52"/>
      <c r="CN457" s="52"/>
      <c r="CO457" s="52"/>
      <c r="CP457" s="52"/>
      <c r="CQ457" s="52"/>
      <c r="CR457" s="52"/>
      <c r="CS457" s="52"/>
      <c r="CT457" s="52"/>
      <c r="CU457" s="68"/>
      <c r="CV457" s="68"/>
      <c r="CW457" s="68"/>
      <c r="CX457" s="68"/>
      <c r="CY457" s="68"/>
      <c r="CZ457" s="68"/>
      <c r="DA457" s="68"/>
      <c r="DB457" s="68"/>
      <c r="DC457" s="68"/>
      <c r="DD457" s="68"/>
      <c r="DE457" s="68"/>
      <c r="DF457" s="68"/>
      <c r="DG457" s="68"/>
      <c r="DH457" s="68"/>
      <c r="DI457" s="68"/>
      <c r="DJ457" s="68"/>
      <c r="DK457" s="68"/>
      <c r="DL457" s="68"/>
      <c r="DM457" s="68"/>
      <c r="DN457" s="68"/>
      <c r="DO457" s="68"/>
      <c r="DP457" s="68"/>
      <c r="DQ457" s="68"/>
      <c r="DR457" s="68"/>
      <c r="DS457" s="68"/>
      <c r="DT457" s="68"/>
      <c r="DU457" s="68"/>
      <c r="DV457" s="68"/>
      <c r="DW457" s="68"/>
      <c r="DX457" s="68"/>
      <c r="DY457" s="68"/>
      <c r="DZ457" s="68"/>
      <c r="EA457" s="68"/>
      <c r="EB457" s="68"/>
      <c r="EC457" s="68"/>
      <c r="ED457" s="68"/>
      <c r="EE457" s="68"/>
      <c r="EF457" s="68"/>
      <c r="EG457" s="68"/>
      <c r="EH457" s="68"/>
      <c r="EI457" s="68"/>
      <c r="EJ457" s="68"/>
      <c r="EK457" s="68"/>
      <c r="EL457" s="68"/>
      <c r="EM457" s="68"/>
      <c r="EN457" s="68"/>
      <c r="EO457" s="68"/>
      <c r="EP457" s="68"/>
      <c r="EQ457" s="68"/>
      <c r="ER457" s="68"/>
      <c r="ES457" s="68"/>
      <c r="ET457" s="68"/>
      <c r="EU457" s="68"/>
      <c r="EV457" s="68"/>
      <c r="EW457" s="68"/>
      <c r="EX457" s="68"/>
      <c r="EY457" s="68"/>
      <c r="EZ457" s="68"/>
      <c r="FA457" s="68"/>
      <c r="FB457" s="68"/>
      <c r="FC457" s="68"/>
      <c r="FD457" s="68"/>
      <c r="FE457" s="68"/>
      <c r="FF457" s="68"/>
      <c r="FG457" s="68"/>
      <c r="FH457" s="68"/>
      <c r="FI457" s="68"/>
      <c r="FJ457" s="68"/>
      <c r="FK457" s="68"/>
      <c r="FL457" s="68"/>
      <c r="FM457" s="68"/>
      <c r="FN457" s="68"/>
      <c r="FO457" s="68"/>
      <c r="FP457" s="68"/>
      <c r="FQ457" s="68"/>
      <c r="FR457" s="68"/>
    </row>
    <row r="458" spans="1:174" s="16" customFormat="1" ht="13.5">
      <c r="A458" s="69" t="s">
        <v>16</v>
      </c>
      <c r="B458" s="69">
        <v>2015</v>
      </c>
      <c r="C458" s="76">
        <v>10</v>
      </c>
      <c r="D458" s="126">
        <v>2020</v>
      </c>
      <c r="E458" s="107">
        <v>190</v>
      </c>
      <c r="F458" s="107">
        <v>0</v>
      </c>
      <c r="G458" s="107">
        <v>0</v>
      </c>
      <c r="H458" s="107">
        <v>0</v>
      </c>
      <c r="I458" s="108">
        <v>0</v>
      </c>
      <c r="J458" s="69">
        <v>0</v>
      </c>
      <c r="K458" s="93">
        <f t="shared" si="12"/>
        <v>2210</v>
      </c>
      <c r="L458" s="126">
        <v>300</v>
      </c>
      <c r="M458" s="108">
        <v>99</v>
      </c>
      <c r="N458" s="186">
        <v>280</v>
      </c>
      <c r="O458" s="69">
        <v>696.55</v>
      </c>
      <c r="P458" s="186">
        <v>557.24</v>
      </c>
      <c r="Q458" s="186">
        <v>0</v>
      </c>
      <c r="R458" s="186">
        <v>0</v>
      </c>
      <c r="S458" s="186">
        <v>0</v>
      </c>
      <c r="T458" s="186">
        <v>1160.92</v>
      </c>
      <c r="U458" s="186">
        <v>0</v>
      </c>
      <c r="V458" s="186">
        <v>0</v>
      </c>
      <c r="W458" s="179">
        <f t="shared" si="14"/>
        <v>3093.71</v>
      </c>
      <c r="X458" s="186">
        <v>205</v>
      </c>
      <c r="Y458" s="186">
        <v>0</v>
      </c>
      <c r="Z458" s="186">
        <v>160</v>
      </c>
      <c r="AA458" s="126">
        <v>0</v>
      </c>
      <c r="AB458" s="107">
        <v>0</v>
      </c>
      <c r="AC458" s="107">
        <v>0</v>
      </c>
      <c r="AD458" s="107">
        <v>0</v>
      </c>
      <c r="AE458" s="107">
        <v>300</v>
      </c>
      <c r="AF458" s="107">
        <v>0</v>
      </c>
      <c r="AG458" s="108">
        <v>0</v>
      </c>
      <c r="AH458" s="69">
        <v>0</v>
      </c>
      <c r="AI458" s="16">
        <v>0</v>
      </c>
      <c r="AJ458" s="93">
        <f t="shared" si="13"/>
        <v>665</v>
      </c>
      <c r="AK458" s="179">
        <v>5303.71</v>
      </c>
      <c r="AL458" s="69">
        <v>75.37</v>
      </c>
      <c r="AM458" s="93">
        <v>4563.34</v>
      </c>
      <c r="AN458" s="52"/>
      <c r="AO458" s="52"/>
      <c r="AP458" s="52"/>
      <c r="AQ458" s="52"/>
      <c r="AR458" s="52"/>
      <c r="AS458" s="52"/>
      <c r="AT458" s="52"/>
      <c r="AU458" s="52"/>
      <c r="AV458" s="52"/>
      <c r="AW458" s="52"/>
      <c r="AX458" s="52"/>
      <c r="AY458" s="52"/>
      <c r="AZ458" s="52"/>
      <c r="BA458" s="52"/>
      <c r="BB458" s="52"/>
      <c r="BC458" s="52"/>
      <c r="BD458" s="52"/>
      <c r="BE458" s="52"/>
      <c r="BF458" s="52"/>
      <c r="BG458" s="52"/>
      <c r="BH458" s="52"/>
      <c r="BI458" s="52"/>
      <c r="BJ458" s="52"/>
      <c r="BK458" s="52"/>
      <c r="BL458" s="52"/>
      <c r="BM458" s="52"/>
      <c r="BN458" s="52"/>
      <c r="BO458" s="52"/>
      <c r="BP458" s="52"/>
      <c r="BQ458" s="52"/>
      <c r="BR458" s="52"/>
      <c r="BS458" s="52"/>
      <c r="BT458" s="52"/>
      <c r="BU458" s="52"/>
      <c r="BV458" s="52"/>
      <c r="BW458" s="52"/>
      <c r="BX458" s="52"/>
      <c r="BY458" s="52"/>
      <c r="BZ458" s="52"/>
      <c r="CA458" s="52"/>
      <c r="CB458" s="52"/>
      <c r="CC458" s="52"/>
      <c r="CD458" s="52"/>
      <c r="CE458" s="52"/>
      <c r="CF458" s="52"/>
      <c r="CG458" s="52"/>
      <c r="CH458" s="52"/>
      <c r="CI458" s="52"/>
      <c r="CJ458" s="52"/>
      <c r="CK458" s="52"/>
      <c r="CL458" s="52"/>
      <c r="CM458" s="52"/>
      <c r="CN458" s="52"/>
      <c r="CO458" s="52"/>
      <c r="CP458" s="52"/>
      <c r="CQ458" s="52"/>
      <c r="CR458" s="52"/>
      <c r="CS458" s="52"/>
      <c r="CT458" s="52"/>
      <c r="CU458" s="68"/>
      <c r="CV458" s="68"/>
      <c r="CW458" s="68"/>
      <c r="CX458" s="68"/>
      <c r="CY458" s="68"/>
      <c r="CZ458" s="68"/>
      <c r="DA458" s="68"/>
      <c r="DB458" s="68"/>
      <c r="DC458" s="68"/>
      <c r="DD458" s="68"/>
      <c r="DE458" s="68"/>
      <c r="DF458" s="68"/>
      <c r="DG458" s="68"/>
      <c r="DH458" s="68"/>
      <c r="DI458" s="68"/>
      <c r="DJ458" s="68"/>
      <c r="DK458" s="68"/>
      <c r="DL458" s="68"/>
      <c r="DM458" s="68"/>
      <c r="DN458" s="68"/>
      <c r="DO458" s="68"/>
      <c r="DP458" s="68"/>
      <c r="DQ458" s="68"/>
      <c r="DR458" s="68"/>
      <c r="DS458" s="68"/>
      <c r="DT458" s="68"/>
      <c r="DU458" s="68"/>
      <c r="DV458" s="68"/>
      <c r="DW458" s="68"/>
      <c r="DX458" s="68"/>
      <c r="DY458" s="68"/>
      <c r="DZ458" s="68"/>
      <c r="EA458" s="68"/>
      <c r="EB458" s="68"/>
      <c r="EC458" s="68"/>
      <c r="ED458" s="68"/>
      <c r="EE458" s="68"/>
      <c r="EF458" s="68"/>
      <c r="EG458" s="68"/>
      <c r="EH458" s="68"/>
      <c r="EI458" s="68"/>
      <c r="EJ458" s="68"/>
      <c r="EK458" s="68"/>
      <c r="EL458" s="68"/>
      <c r="EM458" s="68"/>
      <c r="EN458" s="68"/>
      <c r="EO458" s="68"/>
      <c r="EP458" s="68"/>
      <c r="EQ458" s="68"/>
      <c r="ER458" s="68"/>
      <c r="ES458" s="68"/>
      <c r="ET458" s="68"/>
      <c r="EU458" s="68"/>
      <c r="EV458" s="68"/>
      <c r="EW458" s="68"/>
      <c r="EX458" s="68"/>
      <c r="EY458" s="68"/>
      <c r="EZ458" s="68"/>
      <c r="FA458" s="68"/>
      <c r="FB458" s="68"/>
      <c r="FC458" s="68"/>
      <c r="FD458" s="68"/>
      <c r="FE458" s="68"/>
      <c r="FF458" s="68"/>
      <c r="FG458" s="68"/>
      <c r="FH458" s="68"/>
      <c r="FI458" s="68"/>
      <c r="FJ458" s="68"/>
      <c r="FK458" s="68"/>
      <c r="FL458" s="68"/>
      <c r="FM458" s="68"/>
      <c r="FN458" s="68"/>
      <c r="FO458" s="68"/>
      <c r="FP458" s="68"/>
      <c r="FQ458" s="68"/>
      <c r="FR458" s="68"/>
    </row>
    <row r="459" spans="1:174" s="16" customFormat="1" ht="13.5">
      <c r="A459" s="69" t="s">
        <v>13</v>
      </c>
      <c r="B459" s="69">
        <v>2015</v>
      </c>
      <c r="C459" s="76">
        <v>10</v>
      </c>
      <c r="D459" s="126">
        <v>2020</v>
      </c>
      <c r="E459" s="107">
        <v>140</v>
      </c>
      <c r="F459" s="107">
        <v>0</v>
      </c>
      <c r="G459" s="107">
        <v>0</v>
      </c>
      <c r="H459" s="107">
        <v>0</v>
      </c>
      <c r="I459" s="108">
        <v>0</v>
      </c>
      <c r="J459" s="69">
        <v>0</v>
      </c>
      <c r="K459" s="93">
        <f t="shared" si="12"/>
        <v>2160</v>
      </c>
      <c r="L459" s="126">
        <v>300</v>
      </c>
      <c r="M459" s="108">
        <v>36</v>
      </c>
      <c r="N459" s="186">
        <v>280</v>
      </c>
      <c r="O459" s="69">
        <v>732.38</v>
      </c>
      <c r="P459" s="186">
        <v>0</v>
      </c>
      <c r="Q459" s="186">
        <v>0</v>
      </c>
      <c r="R459" s="186">
        <v>0</v>
      </c>
      <c r="S459" s="186">
        <v>0</v>
      </c>
      <c r="T459" s="186">
        <v>928.74</v>
      </c>
      <c r="U459" s="186">
        <v>0</v>
      </c>
      <c r="V459" s="186">
        <v>0</v>
      </c>
      <c r="W459" s="179">
        <f t="shared" si="14"/>
        <v>2277.12</v>
      </c>
      <c r="X459" s="186">
        <v>300.5</v>
      </c>
      <c r="Y459" s="186">
        <v>30.3</v>
      </c>
      <c r="Z459" s="186">
        <v>131.93</v>
      </c>
      <c r="AA459" s="126">
        <v>0</v>
      </c>
      <c r="AB459" s="107">
        <v>0</v>
      </c>
      <c r="AC459" s="107">
        <v>0</v>
      </c>
      <c r="AD459" s="107">
        <v>0</v>
      </c>
      <c r="AE459" s="107">
        <v>300</v>
      </c>
      <c r="AF459" s="107">
        <v>0</v>
      </c>
      <c r="AG459" s="108">
        <v>0</v>
      </c>
      <c r="AH459" s="69">
        <v>0</v>
      </c>
      <c r="AI459" s="16">
        <v>0</v>
      </c>
      <c r="AJ459" s="93">
        <f t="shared" si="13"/>
        <v>762.73</v>
      </c>
      <c r="AK459" s="179">
        <v>4436.12</v>
      </c>
      <c r="AL459" s="69">
        <v>28.08</v>
      </c>
      <c r="AM459" s="93">
        <v>3645.31</v>
      </c>
      <c r="AN459" s="69"/>
      <c r="AO459" s="69"/>
      <c r="AP459" s="69"/>
      <c r="AQ459" s="69"/>
      <c r="AR459" s="69"/>
      <c r="AS459" s="69"/>
      <c r="AT459" s="69"/>
      <c r="AU459" s="69"/>
      <c r="AV459" s="69"/>
      <c r="AW459" s="69"/>
      <c r="AX459" s="69"/>
      <c r="AY459" s="69"/>
      <c r="AZ459" s="69"/>
      <c r="BA459" s="69"/>
      <c r="BB459" s="69"/>
      <c r="BC459" s="69"/>
      <c r="BD459" s="69"/>
      <c r="BE459" s="69"/>
      <c r="BF459" s="69"/>
      <c r="BG459" s="69"/>
      <c r="BH459" s="69"/>
      <c r="BI459" s="69"/>
      <c r="BJ459" s="69"/>
      <c r="BK459" s="69"/>
      <c r="BL459" s="69"/>
      <c r="BM459" s="69"/>
      <c r="BN459" s="69"/>
      <c r="BO459" s="69"/>
      <c r="BP459" s="69"/>
      <c r="BQ459" s="69"/>
      <c r="BR459" s="69"/>
      <c r="BS459" s="69"/>
      <c r="BT459" s="69"/>
      <c r="BU459" s="69"/>
      <c r="BV459" s="69"/>
      <c r="BW459" s="69"/>
      <c r="BX459" s="69"/>
      <c r="BY459" s="69"/>
      <c r="BZ459" s="69"/>
      <c r="CA459" s="69"/>
      <c r="CB459" s="69"/>
      <c r="CC459" s="69"/>
      <c r="CD459" s="69"/>
      <c r="CE459" s="69"/>
      <c r="CF459" s="69"/>
      <c r="CG459" s="69"/>
      <c r="CH459" s="69"/>
      <c r="CI459" s="69"/>
      <c r="CJ459" s="69"/>
      <c r="CK459" s="69"/>
      <c r="CL459" s="69"/>
      <c r="CM459" s="69"/>
      <c r="CN459" s="69"/>
      <c r="CO459" s="69"/>
      <c r="CP459" s="69"/>
      <c r="CQ459" s="69"/>
      <c r="CR459" s="69"/>
      <c r="CS459" s="69"/>
      <c r="CT459" s="69"/>
      <c r="CU459" s="70"/>
      <c r="CV459" s="70"/>
      <c r="CW459" s="70"/>
      <c r="CX459" s="70"/>
      <c r="CY459" s="70"/>
      <c r="CZ459" s="70"/>
      <c r="DA459" s="70"/>
      <c r="DB459" s="70"/>
      <c r="DC459" s="70"/>
      <c r="DD459" s="70"/>
      <c r="DE459" s="70"/>
      <c r="DF459" s="70"/>
      <c r="DG459" s="70"/>
      <c r="DH459" s="70"/>
      <c r="DI459" s="70"/>
      <c r="DJ459" s="70"/>
      <c r="DK459" s="70"/>
      <c r="DL459" s="70"/>
      <c r="DM459" s="70"/>
      <c r="DN459" s="70"/>
      <c r="DO459" s="70"/>
      <c r="DP459" s="70"/>
      <c r="DQ459" s="70"/>
      <c r="DR459" s="70"/>
      <c r="DS459" s="70"/>
      <c r="DT459" s="70"/>
      <c r="DU459" s="70"/>
      <c r="DV459" s="70"/>
      <c r="DW459" s="70"/>
      <c r="DX459" s="70"/>
      <c r="DY459" s="70"/>
      <c r="DZ459" s="70"/>
      <c r="EA459" s="70"/>
      <c r="EB459" s="70"/>
      <c r="EC459" s="70"/>
      <c r="ED459" s="70"/>
      <c r="EE459" s="70"/>
      <c r="EF459" s="70"/>
      <c r="EG459" s="70"/>
      <c r="EH459" s="70"/>
      <c r="EI459" s="70"/>
      <c r="EJ459" s="70"/>
      <c r="EK459" s="70"/>
      <c r="EL459" s="70"/>
      <c r="EM459" s="70"/>
      <c r="EN459" s="70"/>
      <c r="EO459" s="70"/>
      <c r="EP459" s="70"/>
      <c r="EQ459" s="70"/>
      <c r="ER459" s="70"/>
      <c r="ES459" s="70"/>
      <c r="ET459" s="70"/>
      <c r="EU459" s="70"/>
      <c r="EV459" s="70"/>
      <c r="EW459" s="70"/>
      <c r="EX459" s="70"/>
      <c r="EY459" s="70"/>
      <c r="EZ459" s="70"/>
      <c r="FA459" s="70"/>
      <c r="FB459" s="70"/>
      <c r="FC459" s="70"/>
      <c r="FD459" s="70"/>
      <c r="FE459" s="70"/>
      <c r="FF459" s="70"/>
      <c r="FG459" s="70"/>
      <c r="FH459" s="70"/>
      <c r="FI459" s="70"/>
      <c r="FJ459" s="70"/>
      <c r="FK459" s="70"/>
      <c r="FL459" s="70"/>
      <c r="FM459" s="70"/>
      <c r="FN459" s="70"/>
      <c r="FO459" s="70"/>
      <c r="FP459" s="70"/>
      <c r="FQ459" s="70"/>
      <c r="FR459" s="70"/>
    </row>
    <row r="460" spans="1:174" s="16" customFormat="1" ht="13.5">
      <c r="A460" s="69" t="s">
        <v>22</v>
      </c>
      <c r="B460" s="69">
        <v>2015</v>
      </c>
      <c r="C460" s="76">
        <v>10</v>
      </c>
      <c r="D460" s="126">
        <v>2200</v>
      </c>
      <c r="E460" s="107">
        <v>330</v>
      </c>
      <c r="F460" s="107">
        <v>150</v>
      </c>
      <c r="G460" s="107">
        <v>0</v>
      </c>
      <c r="H460" s="107">
        <v>0</v>
      </c>
      <c r="I460" s="108">
        <v>0</v>
      </c>
      <c r="J460" s="69">
        <v>0</v>
      </c>
      <c r="K460" s="93">
        <f t="shared" si="12"/>
        <v>2680</v>
      </c>
      <c r="L460" s="126">
        <v>300</v>
      </c>
      <c r="M460" s="108">
        <v>0</v>
      </c>
      <c r="N460" s="186">
        <v>280</v>
      </c>
      <c r="O460" s="69">
        <v>616.38</v>
      </c>
      <c r="P460" s="186">
        <v>0</v>
      </c>
      <c r="Q460" s="186">
        <v>0</v>
      </c>
      <c r="R460" s="186">
        <v>0</v>
      </c>
      <c r="S460" s="186">
        <v>0</v>
      </c>
      <c r="T460" s="186">
        <v>1226.44</v>
      </c>
      <c r="U460" s="186">
        <v>50</v>
      </c>
      <c r="V460" s="186">
        <v>0</v>
      </c>
      <c r="W460" s="179">
        <f t="shared" si="14"/>
        <v>2472.82</v>
      </c>
      <c r="X460" s="186">
        <v>303.5</v>
      </c>
      <c r="Y460" s="186">
        <v>2.3</v>
      </c>
      <c r="Z460" s="186">
        <v>160</v>
      </c>
      <c r="AA460" s="126">
        <v>0</v>
      </c>
      <c r="AB460" s="107">
        <v>0</v>
      </c>
      <c r="AC460" s="107">
        <v>0</v>
      </c>
      <c r="AD460" s="107">
        <v>0</v>
      </c>
      <c r="AE460" s="107">
        <v>300</v>
      </c>
      <c r="AF460" s="107">
        <v>0</v>
      </c>
      <c r="AG460" s="108">
        <v>0</v>
      </c>
      <c r="AH460" s="69">
        <v>0</v>
      </c>
      <c r="AI460" s="16">
        <v>0</v>
      </c>
      <c r="AJ460" s="93">
        <f t="shared" si="13"/>
        <v>765.8</v>
      </c>
      <c r="AK460" s="179">
        <v>5152.82</v>
      </c>
      <c r="AL460" s="69">
        <v>60.28</v>
      </c>
      <c r="AM460" s="93">
        <v>4326.74</v>
      </c>
      <c r="CU460" s="22"/>
      <c r="CV460" s="22"/>
      <c r="CW460" s="22"/>
      <c r="CX460" s="22"/>
      <c r="CY460" s="22"/>
      <c r="CZ460" s="22"/>
      <c r="DA460" s="22"/>
      <c r="DB460" s="22"/>
      <c r="DC460" s="22"/>
      <c r="DD460" s="22"/>
      <c r="DE460" s="22"/>
      <c r="DF460" s="22"/>
      <c r="DG460" s="22"/>
      <c r="DH460" s="22"/>
      <c r="DI460" s="22"/>
      <c r="DJ460" s="22"/>
      <c r="DK460" s="22"/>
      <c r="DL460" s="22"/>
      <c r="DM460" s="22"/>
      <c r="DN460" s="22"/>
      <c r="DO460" s="22"/>
      <c r="DP460" s="22"/>
      <c r="DQ460" s="22"/>
      <c r="DR460" s="22"/>
      <c r="DS460" s="22"/>
      <c r="DT460" s="22"/>
      <c r="DU460" s="22"/>
      <c r="DV460" s="22"/>
      <c r="DW460" s="22"/>
      <c r="DX460" s="22"/>
      <c r="DY460" s="22"/>
      <c r="DZ460" s="22"/>
      <c r="EA460" s="22"/>
      <c r="EB460" s="22"/>
      <c r="EC460" s="22"/>
      <c r="ED460" s="22"/>
      <c r="EE460" s="22"/>
      <c r="EF460" s="22"/>
      <c r="EG460" s="22"/>
      <c r="EH460" s="22"/>
      <c r="EI460" s="22"/>
      <c r="EJ460" s="22"/>
      <c r="EK460" s="22"/>
      <c r="EL460" s="22"/>
      <c r="EM460" s="22"/>
      <c r="EN460" s="22"/>
      <c r="EO460" s="22"/>
      <c r="EP460" s="22"/>
      <c r="EQ460" s="22"/>
      <c r="ER460" s="22"/>
      <c r="ES460" s="22"/>
      <c r="ET460" s="22"/>
      <c r="EU460" s="22"/>
      <c r="EV460" s="22"/>
      <c r="EW460" s="22"/>
      <c r="EX460" s="22"/>
      <c r="EY460" s="22"/>
      <c r="EZ460" s="22"/>
      <c r="FA460" s="22"/>
      <c r="FB460" s="22"/>
      <c r="FC460" s="22"/>
      <c r="FD460" s="22"/>
      <c r="FE460" s="22"/>
      <c r="FF460" s="22"/>
      <c r="FG460" s="22"/>
      <c r="FH460" s="22"/>
      <c r="FI460" s="22"/>
      <c r="FJ460" s="22"/>
      <c r="FK460" s="22"/>
      <c r="FL460" s="22"/>
      <c r="FM460" s="22"/>
      <c r="FN460" s="22"/>
      <c r="FO460" s="22"/>
      <c r="FP460" s="22"/>
      <c r="FQ460" s="22"/>
      <c r="FR460"/>
    </row>
    <row r="461" spans="1:174" s="16" customFormat="1" ht="13.5">
      <c r="A461" s="69" t="s">
        <v>18</v>
      </c>
      <c r="B461" s="69">
        <v>2015</v>
      </c>
      <c r="C461" s="76">
        <v>10</v>
      </c>
      <c r="D461" s="126">
        <v>2220</v>
      </c>
      <c r="E461" s="107">
        <v>310</v>
      </c>
      <c r="F461" s="107">
        <v>150</v>
      </c>
      <c r="G461" s="107">
        <v>0</v>
      </c>
      <c r="H461" s="107">
        <v>0</v>
      </c>
      <c r="I461" s="108">
        <v>0</v>
      </c>
      <c r="J461" s="69">
        <v>0</v>
      </c>
      <c r="K461" s="93">
        <f t="shared" si="12"/>
        <v>2680</v>
      </c>
      <c r="L461" s="126">
        <v>300</v>
      </c>
      <c r="M461" s="108">
        <v>153</v>
      </c>
      <c r="N461" s="186">
        <v>280</v>
      </c>
      <c r="O461" s="69">
        <v>621.98</v>
      </c>
      <c r="P461" s="186">
        <v>401.9</v>
      </c>
      <c r="Q461" s="186">
        <v>0</v>
      </c>
      <c r="R461" s="186">
        <v>0</v>
      </c>
      <c r="S461" s="186">
        <v>0</v>
      </c>
      <c r="T461" s="186">
        <v>1288.62</v>
      </c>
      <c r="U461" s="186">
        <v>50</v>
      </c>
      <c r="V461" s="186">
        <v>0</v>
      </c>
      <c r="W461" s="179">
        <f t="shared" si="14"/>
        <v>3095.5</v>
      </c>
      <c r="X461" s="186">
        <v>288</v>
      </c>
      <c r="Y461" s="186">
        <v>42.3</v>
      </c>
      <c r="Z461" s="186">
        <v>160</v>
      </c>
      <c r="AA461" s="126">
        <v>0</v>
      </c>
      <c r="AB461" s="107">
        <v>0</v>
      </c>
      <c r="AC461" s="107">
        <v>0</v>
      </c>
      <c r="AD461" s="107">
        <v>0</v>
      </c>
      <c r="AE461" s="107">
        <v>300</v>
      </c>
      <c r="AF461" s="107">
        <v>0</v>
      </c>
      <c r="AG461" s="108">
        <v>0</v>
      </c>
      <c r="AH461" s="69">
        <v>0</v>
      </c>
      <c r="AI461" s="16">
        <v>0</v>
      </c>
      <c r="AJ461" s="93">
        <f t="shared" si="13"/>
        <v>790.3</v>
      </c>
      <c r="AK461" s="179">
        <v>5775.5</v>
      </c>
      <c r="AL461" s="69">
        <v>122.55</v>
      </c>
      <c r="AM461" s="93">
        <v>4862.65</v>
      </c>
      <c r="CU461" s="22"/>
      <c r="CV461" s="22"/>
      <c r="CW461" s="22"/>
      <c r="CX461" s="22"/>
      <c r="CY461" s="22"/>
      <c r="CZ461" s="22"/>
      <c r="DA461" s="22"/>
      <c r="DB461" s="22"/>
      <c r="DC461" s="22"/>
      <c r="DD461" s="22"/>
      <c r="DE461" s="22"/>
      <c r="DF461" s="22"/>
      <c r="DG461" s="22"/>
      <c r="DH461" s="22"/>
      <c r="DI461" s="22"/>
      <c r="DJ461" s="22"/>
      <c r="DK461" s="22"/>
      <c r="DL461" s="22"/>
      <c r="DM461" s="22"/>
      <c r="DN461" s="22"/>
      <c r="DO461" s="22"/>
      <c r="DP461" s="22"/>
      <c r="DQ461" s="22"/>
      <c r="DR461" s="22"/>
      <c r="DS461" s="22"/>
      <c r="DT461" s="22"/>
      <c r="DU461" s="22"/>
      <c r="DV461" s="22"/>
      <c r="DW461" s="22"/>
      <c r="DX461" s="22"/>
      <c r="DY461" s="22"/>
      <c r="DZ461" s="22"/>
      <c r="EA461" s="22"/>
      <c r="EB461" s="22"/>
      <c r="EC461" s="22"/>
      <c r="ED461" s="22"/>
      <c r="EE461" s="22"/>
      <c r="EF461" s="22"/>
      <c r="EG461" s="22"/>
      <c r="EH461" s="22"/>
      <c r="EI461" s="22"/>
      <c r="EJ461" s="22"/>
      <c r="EK461" s="22"/>
      <c r="EL461" s="22"/>
      <c r="EM461" s="22"/>
      <c r="EN461" s="22"/>
      <c r="EO461" s="22"/>
      <c r="EP461" s="22"/>
      <c r="EQ461" s="22"/>
      <c r="ER461" s="22"/>
      <c r="ES461" s="22"/>
      <c r="ET461" s="22"/>
      <c r="EU461" s="22"/>
      <c r="EV461" s="22"/>
      <c r="EW461" s="22"/>
      <c r="EX461" s="22"/>
      <c r="EY461" s="22"/>
      <c r="EZ461" s="22"/>
      <c r="FA461" s="22"/>
      <c r="FB461" s="22"/>
      <c r="FC461" s="22"/>
      <c r="FD461" s="22"/>
      <c r="FE461" s="22"/>
      <c r="FF461" s="22"/>
      <c r="FG461" s="22"/>
      <c r="FH461" s="22"/>
      <c r="FI461" s="22"/>
      <c r="FJ461" s="22"/>
      <c r="FK461" s="22"/>
      <c r="FL461" s="22"/>
      <c r="FM461" s="22"/>
      <c r="FN461" s="22"/>
      <c r="FO461" s="22"/>
      <c r="FP461" s="22"/>
      <c r="FQ461" s="22"/>
      <c r="FR461"/>
    </row>
    <row r="462" spans="1:174" s="16" customFormat="1" ht="13.5">
      <c r="A462" s="69" t="s">
        <v>15</v>
      </c>
      <c r="B462" s="6">
        <v>2015</v>
      </c>
      <c r="C462" s="40">
        <v>10</v>
      </c>
      <c r="D462" s="126">
        <v>2020</v>
      </c>
      <c r="E462" s="107">
        <v>360</v>
      </c>
      <c r="F462" s="107">
        <v>80</v>
      </c>
      <c r="G462" s="107">
        <v>0</v>
      </c>
      <c r="H462" s="107">
        <v>0</v>
      </c>
      <c r="I462" s="108">
        <v>0</v>
      </c>
      <c r="J462" s="69">
        <v>0</v>
      </c>
      <c r="K462" s="38">
        <f t="shared" si="12"/>
        <v>2460</v>
      </c>
      <c r="L462" s="126">
        <v>300</v>
      </c>
      <c r="M462" s="108">
        <v>0</v>
      </c>
      <c r="N462" s="19">
        <v>280</v>
      </c>
      <c r="O462" s="69">
        <v>383.1</v>
      </c>
      <c r="P462" s="19">
        <v>713.97</v>
      </c>
      <c r="Q462" s="19">
        <v>0</v>
      </c>
      <c r="R462" s="19">
        <v>0</v>
      </c>
      <c r="S462" s="19">
        <v>0</v>
      </c>
      <c r="T462" s="19">
        <v>1184.14</v>
      </c>
      <c r="U462" s="19">
        <v>0</v>
      </c>
      <c r="V462" s="19">
        <v>0</v>
      </c>
      <c r="W462" s="23">
        <f t="shared" si="14"/>
        <v>2861.21</v>
      </c>
      <c r="X462" s="19">
        <v>361.5</v>
      </c>
      <c r="Y462" s="19">
        <v>4</v>
      </c>
      <c r="Z462" s="19">
        <v>160</v>
      </c>
      <c r="AA462" s="126">
        <v>0</v>
      </c>
      <c r="AB462" s="107">
        <v>0</v>
      </c>
      <c r="AC462" s="107">
        <v>0</v>
      </c>
      <c r="AD462" s="107">
        <v>0</v>
      </c>
      <c r="AE462" s="107">
        <v>300</v>
      </c>
      <c r="AF462" s="107">
        <v>0</v>
      </c>
      <c r="AG462" s="108">
        <v>0</v>
      </c>
      <c r="AH462" s="69">
        <v>0</v>
      </c>
      <c r="AI462" s="69">
        <v>0</v>
      </c>
      <c r="AJ462" s="38">
        <f t="shared" si="13"/>
        <v>825.5</v>
      </c>
      <c r="AK462" s="23">
        <v>5321.21</v>
      </c>
      <c r="AL462" s="69">
        <v>77.12</v>
      </c>
      <c r="AM462" s="38">
        <v>4418.59</v>
      </c>
      <c r="CU462" s="22"/>
      <c r="CV462" s="22"/>
      <c r="CW462" s="22"/>
      <c r="CX462" s="22"/>
      <c r="CY462" s="22"/>
      <c r="CZ462" s="22"/>
      <c r="DA462" s="22"/>
      <c r="DB462" s="22"/>
      <c r="DC462" s="22"/>
      <c r="DD462" s="22"/>
      <c r="DE462" s="22"/>
      <c r="DF462" s="22"/>
      <c r="DG462" s="22"/>
      <c r="DH462" s="22"/>
      <c r="DI462" s="22"/>
      <c r="DJ462" s="22"/>
      <c r="DK462" s="22"/>
      <c r="DL462" s="22"/>
      <c r="DM462" s="22"/>
      <c r="DN462" s="22"/>
      <c r="DO462" s="22"/>
      <c r="DP462" s="22"/>
      <c r="DQ462" s="22"/>
      <c r="DR462" s="22"/>
      <c r="DS462" s="22"/>
      <c r="DT462" s="22"/>
      <c r="DU462" s="22"/>
      <c r="DV462" s="22"/>
      <c r="DW462" s="22"/>
      <c r="DX462" s="22"/>
      <c r="DY462" s="22"/>
      <c r="DZ462" s="22"/>
      <c r="EA462" s="22"/>
      <c r="EB462" s="22"/>
      <c r="EC462" s="22"/>
      <c r="ED462" s="22"/>
      <c r="EE462" s="22"/>
      <c r="EF462" s="22"/>
      <c r="EG462" s="22"/>
      <c r="EH462" s="22"/>
      <c r="EI462" s="22"/>
      <c r="EJ462" s="22"/>
      <c r="EK462" s="22"/>
      <c r="EL462" s="22"/>
      <c r="EM462" s="22"/>
      <c r="EN462" s="22"/>
      <c r="EO462" s="22"/>
      <c r="EP462" s="22"/>
      <c r="EQ462" s="22"/>
      <c r="ER462" s="22"/>
      <c r="ES462" s="22"/>
      <c r="ET462" s="22"/>
      <c r="EU462" s="22"/>
      <c r="EV462" s="22"/>
      <c r="EW462" s="22"/>
      <c r="EX462" s="22"/>
      <c r="EY462" s="22"/>
      <c r="EZ462" s="22"/>
      <c r="FA462" s="22"/>
      <c r="FB462" s="22"/>
      <c r="FC462" s="22"/>
      <c r="FD462" s="22"/>
      <c r="FE462" s="22"/>
      <c r="FF462" s="22"/>
      <c r="FG462" s="22"/>
      <c r="FH462" s="22"/>
      <c r="FI462" s="22"/>
      <c r="FJ462" s="22"/>
      <c r="FK462" s="22"/>
      <c r="FL462" s="22"/>
      <c r="FM462" s="22"/>
      <c r="FN462" s="22"/>
      <c r="FO462" s="22"/>
      <c r="FP462" s="22"/>
      <c r="FQ462" s="22"/>
      <c r="FR462"/>
    </row>
    <row r="463" spans="1:174" s="16" customFormat="1" ht="13.5">
      <c r="A463" s="69" t="s">
        <v>13</v>
      </c>
      <c r="B463" s="6">
        <v>2015</v>
      </c>
      <c r="C463" s="40">
        <v>10</v>
      </c>
      <c r="D463" s="126">
        <v>2020</v>
      </c>
      <c r="E463" s="107">
        <v>225</v>
      </c>
      <c r="F463" s="107">
        <v>50</v>
      </c>
      <c r="G463" s="107">
        <v>0</v>
      </c>
      <c r="H463" s="107">
        <v>0</v>
      </c>
      <c r="I463" s="108">
        <v>0</v>
      </c>
      <c r="J463" s="69">
        <v>0</v>
      </c>
      <c r="K463" s="38">
        <v>2295</v>
      </c>
      <c r="L463" s="126">
        <v>300</v>
      </c>
      <c r="M463" s="108">
        <v>0</v>
      </c>
      <c r="N463" s="19">
        <v>280</v>
      </c>
      <c r="O463" s="69">
        <v>470.17</v>
      </c>
      <c r="P463" s="19">
        <v>713.97</v>
      </c>
      <c r="Q463" s="19">
        <v>0</v>
      </c>
      <c r="R463" s="19">
        <v>0</v>
      </c>
      <c r="S463" s="19">
        <v>0</v>
      </c>
      <c r="T463" s="19">
        <v>1126.09</v>
      </c>
      <c r="U463" s="19">
        <v>0</v>
      </c>
      <c r="V463" s="19">
        <v>0</v>
      </c>
      <c r="W463" s="23">
        <f t="shared" si="14"/>
        <v>2890.23</v>
      </c>
      <c r="X463" s="19">
        <v>237</v>
      </c>
      <c r="Y463" s="19">
        <v>0.7</v>
      </c>
      <c r="Z463" s="19">
        <v>160</v>
      </c>
      <c r="AA463" s="126">
        <v>0</v>
      </c>
      <c r="AB463" s="107">
        <v>0</v>
      </c>
      <c r="AC463" s="107">
        <v>0</v>
      </c>
      <c r="AD463" s="107">
        <v>0</v>
      </c>
      <c r="AE463" s="107">
        <v>300</v>
      </c>
      <c r="AF463" s="107">
        <v>11.61</v>
      </c>
      <c r="AG463" s="108">
        <v>0</v>
      </c>
      <c r="AH463" s="69">
        <v>0</v>
      </c>
      <c r="AI463" s="69">
        <v>0</v>
      </c>
      <c r="AJ463" s="38">
        <v>709.31</v>
      </c>
      <c r="AK463" s="23">
        <v>5173.62</v>
      </c>
      <c r="AL463" s="69">
        <v>62.36</v>
      </c>
      <c r="AM463" s="38">
        <v>4413.56</v>
      </c>
      <c r="CU463" s="22"/>
      <c r="CV463" s="22"/>
      <c r="CW463" s="22"/>
      <c r="CX463" s="22"/>
      <c r="CY463" s="22"/>
      <c r="CZ463" s="22"/>
      <c r="DA463" s="22"/>
      <c r="DB463" s="22"/>
      <c r="DC463" s="22"/>
      <c r="DD463" s="22"/>
      <c r="DE463" s="22"/>
      <c r="DF463" s="22"/>
      <c r="DG463" s="22"/>
      <c r="DH463" s="22"/>
      <c r="DI463" s="22"/>
      <c r="DJ463" s="22"/>
      <c r="DK463" s="22"/>
      <c r="DL463" s="22"/>
      <c r="DM463" s="22"/>
      <c r="DN463" s="22"/>
      <c r="DO463" s="22"/>
      <c r="DP463" s="22"/>
      <c r="DQ463" s="22"/>
      <c r="DR463" s="22"/>
      <c r="DS463" s="22"/>
      <c r="DT463" s="22"/>
      <c r="DU463" s="22"/>
      <c r="DV463" s="22"/>
      <c r="DW463" s="22"/>
      <c r="DX463" s="22"/>
      <c r="DY463" s="22"/>
      <c r="DZ463" s="22"/>
      <c r="EA463" s="22"/>
      <c r="EB463" s="22"/>
      <c r="EC463" s="22"/>
      <c r="ED463" s="22"/>
      <c r="EE463" s="22"/>
      <c r="EF463" s="22"/>
      <c r="EG463" s="22"/>
      <c r="EH463" s="22"/>
      <c r="EI463" s="22"/>
      <c r="EJ463" s="22"/>
      <c r="EK463" s="22"/>
      <c r="EL463" s="22"/>
      <c r="EM463" s="22"/>
      <c r="EN463" s="22"/>
      <c r="EO463" s="22"/>
      <c r="EP463" s="22"/>
      <c r="EQ463" s="22"/>
      <c r="ER463" s="22"/>
      <c r="ES463" s="22"/>
      <c r="ET463" s="22"/>
      <c r="EU463" s="22"/>
      <c r="EV463" s="22"/>
      <c r="EW463" s="22"/>
      <c r="EX463" s="22"/>
      <c r="EY463" s="22"/>
      <c r="EZ463" s="22"/>
      <c r="FA463" s="22"/>
      <c r="FB463" s="22"/>
      <c r="FC463" s="22"/>
      <c r="FD463" s="22"/>
      <c r="FE463" s="22"/>
      <c r="FF463" s="22"/>
      <c r="FG463" s="22"/>
      <c r="FH463" s="22"/>
      <c r="FI463" s="22"/>
      <c r="FJ463" s="22"/>
      <c r="FK463" s="22"/>
      <c r="FL463" s="22"/>
      <c r="FM463" s="22"/>
      <c r="FN463" s="22"/>
      <c r="FO463" s="22"/>
      <c r="FP463" s="22"/>
      <c r="FQ463" s="22"/>
      <c r="FR463"/>
    </row>
    <row r="464" spans="1:174" s="16" customFormat="1" ht="13.5">
      <c r="A464" s="69" t="s">
        <v>13</v>
      </c>
      <c r="B464" s="6">
        <v>2015</v>
      </c>
      <c r="C464" s="40">
        <v>10</v>
      </c>
      <c r="D464" s="126">
        <v>2020</v>
      </c>
      <c r="E464" s="107">
        <v>400</v>
      </c>
      <c r="F464" s="107">
        <v>50</v>
      </c>
      <c r="G464" s="107">
        <v>0</v>
      </c>
      <c r="H464" s="107">
        <v>0</v>
      </c>
      <c r="I464" s="108">
        <v>0</v>
      </c>
      <c r="J464" s="69">
        <v>0</v>
      </c>
      <c r="K464" s="38">
        <v>2470</v>
      </c>
      <c r="L464" s="126">
        <v>300</v>
      </c>
      <c r="M464" s="108">
        <v>0</v>
      </c>
      <c r="N464" s="19">
        <v>280</v>
      </c>
      <c r="O464" s="69">
        <v>383.1</v>
      </c>
      <c r="P464" s="19">
        <v>713.97</v>
      </c>
      <c r="Q464" s="19">
        <v>0</v>
      </c>
      <c r="R464" s="19">
        <v>0</v>
      </c>
      <c r="S464" s="19">
        <v>0</v>
      </c>
      <c r="T464" s="19">
        <v>1184.14</v>
      </c>
      <c r="U464" s="19">
        <v>0</v>
      </c>
      <c r="V464" s="19">
        <v>0</v>
      </c>
      <c r="W464" s="23">
        <f t="shared" si="14"/>
        <v>2861.21</v>
      </c>
      <c r="X464" s="19">
        <v>196.5</v>
      </c>
      <c r="Y464" s="19">
        <v>19</v>
      </c>
      <c r="Z464" s="19">
        <v>160</v>
      </c>
      <c r="AA464" s="126">
        <v>0</v>
      </c>
      <c r="AB464" s="107">
        <v>0</v>
      </c>
      <c r="AC464" s="107">
        <v>0</v>
      </c>
      <c r="AD464" s="107">
        <v>0</v>
      </c>
      <c r="AE464" s="107">
        <v>300</v>
      </c>
      <c r="AF464" s="107">
        <v>0</v>
      </c>
      <c r="AG464" s="108">
        <v>0</v>
      </c>
      <c r="AH464" s="69">
        <v>0</v>
      </c>
      <c r="AI464" s="69">
        <v>0</v>
      </c>
      <c r="AJ464" s="38">
        <v>675.5</v>
      </c>
      <c r="AK464" s="23">
        <v>5331.21</v>
      </c>
      <c r="AL464" s="69">
        <v>78.12</v>
      </c>
      <c r="AM464" s="38">
        <v>4577.59</v>
      </c>
      <c r="CU464" s="22"/>
      <c r="CV464" s="22"/>
      <c r="CW464" s="22"/>
      <c r="CX464" s="22"/>
      <c r="CY464" s="22"/>
      <c r="CZ464" s="22"/>
      <c r="DA464" s="22"/>
      <c r="DB464" s="22"/>
      <c r="DC464" s="22"/>
      <c r="DD464" s="22"/>
      <c r="DE464" s="22"/>
      <c r="DF464" s="22"/>
      <c r="DG464" s="22"/>
      <c r="DH464" s="22"/>
      <c r="DI464" s="22"/>
      <c r="DJ464" s="22"/>
      <c r="DK464" s="22"/>
      <c r="DL464" s="22"/>
      <c r="DM464" s="22"/>
      <c r="DN464" s="22"/>
      <c r="DO464" s="22"/>
      <c r="DP464" s="22"/>
      <c r="DQ464" s="22"/>
      <c r="DR464" s="22"/>
      <c r="DS464" s="22"/>
      <c r="DT464" s="22"/>
      <c r="DU464" s="22"/>
      <c r="DV464" s="22"/>
      <c r="DW464" s="22"/>
      <c r="DX464" s="22"/>
      <c r="DY464" s="22"/>
      <c r="DZ464" s="22"/>
      <c r="EA464" s="22"/>
      <c r="EB464" s="22"/>
      <c r="EC464" s="22"/>
      <c r="ED464" s="22"/>
      <c r="EE464" s="22"/>
      <c r="EF464" s="22"/>
      <c r="EG464" s="22"/>
      <c r="EH464" s="22"/>
      <c r="EI464" s="22"/>
      <c r="EJ464" s="22"/>
      <c r="EK464" s="22"/>
      <c r="EL464" s="22"/>
      <c r="EM464" s="22"/>
      <c r="EN464" s="22"/>
      <c r="EO464" s="22"/>
      <c r="EP464" s="22"/>
      <c r="EQ464" s="22"/>
      <c r="ER464" s="22"/>
      <c r="ES464" s="22"/>
      <c r="ET464" s="22"/>
      <c r="EU464" s="22"/>
      <c r="EV464" s="22"/>
      <c r="EW464" s="22"/>
      <c r="EX464" s="22"/>
      <c r="EY464" s="22"/>
      <c r="EZ464" s="22"/>
      <c r="FA464" s="22"/>
      <c r="FB464" s="22"/>
      <c r="FC464" s="22"/>
      <c r="FD464" s="22"/>
      <c r="FE464" s="22"/>
      <c r="FF464" s="22"/>
      <c r="FG464" s="22"/>
      <c r="FH464" s="22"/>
      <c r="FI464" s="22"/>
      <c r="FJ464" s="22"/>
      <c r="FK464" s="22"/>
      <c r="FL464" s="22"/>
      <c r="FM464" s="22"/>
      <c r="FN464" s="22"/>
      <c r="FO464" s="22"/>
      <c r="FP464" s="22"/>
      <c r="FQ464" s="22"/>
      <c r="FR464"/>
    </row>
    <row r="465" spans="1:174" s="16" customFormat="1" ht="13.5">
      <c r="A465" s="69" t="s">
        <v>13</v>
      </c>
      <c r="B465" s="6">
        <v>2015</v>
      </c>
      <c r="C465" s="40">
        <v>10</v>
      </c>
      <c r="D465" s="126">
        <v>2020</v>
      </c>
      <c r="E465" s="107">
        <v>300</v>
      </c>
      <c r="F465" s="107">
        <v>80</v>
      </c>
      <c r="G465" s="107">
        <v>0</v>
      </c>
      <c r="H465" s="107">
        <v>0</v>
      </c>
      <c r="I465" s="108">
        <v>0</v>
      </c>
      <c r="J465" s="69">
        <v>0</v>
      </c>
      <c r="K465" s="38">
        <v>2400</v>
      </c>
      <c r="L465" s="126">
        <v>300</v>
      </c>
      <c r="M465" s="108">
        <v>162</v>
      </c>
      <c r="N465" s="19">
        <v>280</v>
      </c>
      <c r="O465" s="69">
        <v>600.78</v>
      </c>
      <c r="P465" s="19">
        <v>365.69</v>
      </c>
      <c r="Q465" s="19">
        <v>0</v>
      </c>
      <c r="R465" s="19">
        <v>0</v>
      </c>
      <c r="S465" s="19">
        <v>0</v>
      </c>
      <c r="T465" s="19">
        <v>1369.89</v>
      </c>
      <c r="U465" s="19">
        <v>0</v>
      </c>
      <c r="V465" s="19">
        <v>0</v>
      </c>
      <c r="W465" s="23">
        <v>3078.36</v>
      </c>
      <c r="X465" s="19">
        <v>132</v>
      </c>
      <c r="Y465" s="19">
        <v>0</v>
      </c>
      <c r="Z465" s="19">
        <v>160</v>
      </c>
      <c r="AA465" s="126">
        <v>0</v>
      </c>
      <c r="AB465" s="107">
        <v>0</v>
      </c>
      <c r="AC465" s="107">
        <v>0</v>
      </c>
      <c r="AD465" s="107">
        <v>0</v>
      </c>
      <c r="AE465" s="107">
        <v>300</v>
      </c>
      <c r="AF465" s="107">
        <v>0</v>
      </c>
      <c r="AG465" s="108">
        <v>0</v>
      </c>
      <c r="AH465" s="69">
        <v>0</v>
      </c>
      <c r="AI465" s="69">
        <v>0</v>
      </c>
      <c r="AJ465" s="38">
        <v>590</v>
      </c>
      <c r="AK465" s="23">
        <v>5478.36</v>
      </c>
      <c r="AL465" s="69">
        <v>92.84</v>
      </c>
      <c r="AM465" s="38">
        <v>4793.52</v>
      </c>
      <c r="CU465" s="22"/>
      <c r="CV465" s="22"/>
      <c r="CW465" s="22"/>
      <c r="CX465" s="22"/>
      <c r="CY465" s="22"/>
      <c r="CZ465" s="22"/>
      <c r="DA465" s="22"/>
      <c r="DB465" s="22"/>
      <c r="DC465" s="22"/>
      <c r="DD465" s="22"/>
      <c r="DE465" s="22"/>
      <c r="DF465" s="22"/>
      <c r="DG465" s="22"/>
      <c r="DH465" s="22"/>
      <c r="DI465" s="22"/>
      <c r="DJ465" s="22"/>
      <c r="DK465" s="22"/>
      <c r="DL465" s="22"/>
      <c r="DM465" s="22"/>
      <c r="DN465" s="22"/>
      <c r="DO465" s="22"/>
      <c r="DP465" s="22"/>
      <c r="DQ465" s="22"/>
      <c r="DR465" s="22"/>
      <c r="DS465" s="22"/>
      <c r="DT465" s="22"/>
      <c r="DU465" s="22"/>
      <c r="DV465" s="22"/>
      <c r="DW465" s="22"/>
      <c r="DX465" s="22"/>
      <c r="DY465" s="22"/>
      <c r="DZ465" s="22"/>
      <c r="EA465" s="22"/>
      <c r="EB465" s="22"/>
      <c r="EC465" s="22"/>
      <c r="ED465" s="22"/>
      <c r="EE465" s="22"/>
      <c r="EF465" s="22"/>
      <c r="EG465" s="22"/>
      <c r="EH465" s="22"/>
      <c r="EI465" s="22"/>
      <c r="EJ465" s="22"/>
      <c r="EK465" s="22"/>
      <c r="EL465" s="22"/>
      <c r="EM465" s="22"/>
      <c r="EN465" s="22"/>
      <c r="EO465" s="22"/>
      <c r="EP465" s="22"/>
      <c r="EQ465" s="22"/>
      <c r="ER465" s="22"/>
      <c r="ES465" s="22"/>
      <c r="ET465" s="22"/>
      <c r="EU465" s="22"/>
      <c r="EV465" s="22"/>
      <c r="EW465" s="22"/>
      <c r="EX465" s="22"/>
      <c r="EY465" s="22"/>
      <c r="EZ465" s="22"/>
      <c r="FA465" s="22"/>
      <c r="FB465" s="22"/>
      <c r="FC465" s="22"/>
      <c r="FD465" s="22"/>
      <c r="FE465" s="22"/>
      <c r="FF465" s="22"/>
      <c r="FG465" s="22"/>
      <c r="FH465" s="22"/>
      <c r="FI465" s="22"/>
      <c r="FJ465" s="22"/>
      <c r="FK465" s="22"/>
      <c r="FL465" s="22"/>
      <c r="FM465" s="22"/>
      <c r="FN465" s="22"/>
      <c r="FO465" s="22"/>
      <c r="FP465" s="22"/>
      <c r="FQ465" s="22"/>
      <c r="FR465"/>
    </row>
    <row r="466" spans="1:174" s="16" customFormat="1" ht="13.5">
      <c r="A466" s="69" t="s">
        <v>13</v>
      </c>
      <c r="B466" s="6">
        <v>2015</v>
      </c>
      <c r="C466" s="40">
        <v>10</v>
      </c>
      <c r="D466" s="126">
        <v>2020</v>
      </c>
      <c r="E466" s="107">
        <v>250</v>
      </c>
      <c r="F466" s="107">
        <v>0</v>
      </c>
      <c r="G466" s="107">
        <v>0</v>
      </c>
      <c r="H466" s="107">
        <v>0</v>
      </c>
      <c r="I466" s="108">
        <v>0</v>
      </c>
      <c r="J466" s="69">
        <v>0</v>
      </c>
      <c r="K466" s="38">
        <v>2270</v>
      </c>
      <c r="L466" s="126">
        <v>300</v>
      </c>
      <c r="M466" s="108">
        <v>162</v>
      </c>
      <c r="N466" s="19">
        <v>280</v>
      </c>
      <c r="O466" s="69">
        <v>496.29</v>
      </c>
      <c r="P466" s="19">
        <v>685.55</v>
      </c>
      <c r="Q466" s="19">
        <v>0</v>
      </c>
      <c r="R466" s="19">
        <v>0</v>
      </c>
      <c r="S466" s="19">
        <v>100</v>
      </c>
      <c r="T466" s="19">
        <v>1114.48</v>
      </c>
      <c r="U466" s="19">
        <v>0</v>
      </c>
      <c r="V466" s="19">
        <v>0</v>
      </c>
      <c r="W466" s="23">
        <v>3149.32</v>
      </c>
      <c r="X466" s="19">
        <v>245</v>
      </c>
      <c r="Y466" s="19">
        <v>0</v>
      </c>
      <c r="Z466" s="19">
        <v>160</v>
      </c>
      <c r="AA466" s="126">
        <v>0</v>
      </c>
      <c r="AB466" s="107">
        <v>0</v>
      </c>
      <c r="AC466" s="107">
        <v>0</v>
      </c>
      <c r="AD466" s="107">
        <v>0</v>
      </c>
      <c r="AE466" s="107">
        <v>300</v>
      </c>
      <c r="AF466" s="107">
        <v>0</v>
      </c>
      <c r="AG466" s="108">
        <v>0</v>
      </c>
      <c r="AH466" s="69">
        <v>0</v>
      </c>
      <c r="AI466" s="69">
        <v>0</v>
      </c>
      <c r="AJ466" s="38">
        <v>705</v>
      </c>
      <c r="AK466" s="23">
        <v>5419.32</v>
      </c>
      <c r="AL466" s="69">
        <v>86.93</v>
      </c>
      <c r="AM466" s="38">
        <v>4627.39</v>
      </c>
      <c r="CU466" s="22"/>
      <c r="CV466" s="22"/>
      <c r="CW466" s="22"/>
      <c r="CX466" s="22"/>
      <c r="CY466" s="22"/>
      <c r="CZ466" s="22"/>
      <c r="DA466" s="22"/>
      <c r="DB466" s="22"/>
      <c r="DC466" s="22"/>
      <c r="DD466" s="22"/>
      <c r="DE466" s="22"/>
      <c r="DF466" s="22"/>
      <c r="DG466" s="22"/>
      <c r="DH466" s="22"/>
      <c r="DI466" s="22"/>
      <c r="DJ466" s="22"/>
      <c r="DK466" s="22"/>
      <c r="DL466" s="22"/>
      <c r="DM466" s="22"/>
      <c r="DN466" s="22"/>
      <c r="DO466" s="22"/>
      <c r="DP466" s="22"/>
      <c r="DQ466" s="22"/>
      <c r="DR466" s="22"/>
      <c r="DS466" s="22"/>
      <c r="DT466" s="22"/>
      <c r="DU466" s="22"/>
      <c r="DV466" s="22"/>
      <c r="DW466" s="22"/>
      <c r="DX466" s="22"/>
      <c r="DY466" s="22"/>
      <c r="DZ466" s="22"/>
      <c r="EA466" s="22"/>
      <c r="EB466" s="22"/>
      <c r="EC466" s="22"/>
      <c r="ED466" s="22"/>
      <c r="EE466" s="22"/>
      <c r="EF466" s="22"/>
      <c r="EG466" s="22"/>
      <c r="EH466" s="22"/>
      <c r="EI466" s="22"/>
      <c r="EJ466" s="22"/>
      <c r="EK466" s="22"/>
      <c r="EL466" s="22"/>
      <c r="EM466" s="22"/>
      <c r="EN466" s="22"/>
      <c r="EO466" s="22"/>
      <c r="EP466" s="22"/>
      <c r="EQ466" s="22"/>
      <c r="ER466" s="22"/>
      <c r="ES466" s="22"/>
      <c r="ET466" s="22"/>
      <c r="EU466" s="22"/>
      <c r="EV466" s="22"/>
      <c r="EW466" s="22"/>
      <c r="EX466" s="22"/>
      <c r="EY466" s="22"/>
      <c r="EZ466" s="22"/>
      <c r="FA466" s="22"/>
      <c r="FB466" s="22"/>
      <c r="FC466" s="22"/>
      <c r="FD466" s="22"/>
      <c r="FE466" s="22"/>
      <c r="FF466" s="22"/>
      <c r="FG466" s="22"/>
      <c r="FH466" s="22"/>
      <c r="FI466" s="22"/>
      <c r="FJ466" s="22"/>
      <c r="FK466" s="22"/>
      <c r="FL466" s="22"/>
      <c r="FM466" s="22"/>
      <c r="FN466" s="22"/>
      <c r="FO466" s="22"/>
      <c r="FP466" s="22"/>
      <c r="FQ466" s="22"/>
      <c r="FR466"/>
    </row>
    <row r="467" spans="1:174" s="16" customFormat="1" ht="13.5">
      <c r="A467" s="69" t="s">
        <v>13</v>
      </c>
      <c r="B467" s="6">
        <v>2015</v>
      </c>
      <c r="C467" s="40">
        <v>10</v>
      </c>
      <c r="D467" s="126">
        <v>2020</v>
      </c>
      <c r="E467" s="107">
        <v>360</v>
      </c>
      <c r="F467" s="107">
        <v>80</v>
      </c>
      <c r="G467" s="107">
        <v>0</v>
      </c>
      <c r="H467" s="107">
        <v>0</v>
      </c>
      <c r="I467" s="108">
        <v>0</v>
      </c>
      <c r="J467" s="69">
        <v>0</v>
      </c>
      <c r="K467" s="38">
        <v>2460</v>
      </c>
      <c r="L467" s="126">
        <v>300</v>
      </c>
      <c r="M467" s="108">
        <v>0</v>
      </c>
      <c r="N467" s="49">
        <v>280</v>
      </c>
      <c r="O467" s="69">
        <v>383.1</v>
      </c>
      <c r="P467" s="49">
        <v>713.97</v>
      </c>
      <c r="Q467" s="49">
        <v>0</v>
      </c>
      <c r="R467" s="49">
        <v>0</v>
      </c>
      <c r="S467" s="49">
        <v>0</v>
      </c>
      <c r="T467" s="19">
        <v>1184.14</v>
      </c>
      <c r="U467" s="19">
        <v>0</v>
      </c>
      <c r="V467" s="19">
        <v>0</v>
      </c>
      <c r="W467" s="23">
        <v>2861.21</v>
      </c>
      <c r="X467" s="49">
        <v>204.5</v>
      </c>
      <c r="Y467" s="49">
        <v>12.3</v>
      </c>
      <c r="Z467" s="49">
        <v>160</v>
      </c>
      <c r="AA467" s="126">
        <v>0</v>
      </c>
      <c r="AB467" s="107">
        <v>0</v>
      </c>
      <c r="AC467" s="107">
        <v>0</v>
      </c>
      <c r="AD467" s="107">
        <v>0</v>
      </c>
      <c r="AE467" s="107">
        <v>300</v>
      </c>
      <c r="AF467" s="107">
        <v>0</v>
      </c>
      <c r="AG467" s="108">
        <v>0</v>
      </c>
      <c r="AH467" s="69">
        <v>0</v>
      </c>
      <c r="AI467" s="69">
        <v>0</v>
      </c>
      <c r="AJ467" s="38">
        <v>676.8</v>
      </c>
      <c r="AK467" s="23">
        <v>5321.21</v>
      </c>
      <c r="AL467" s="69">
        <v>27.12</v>
      </c>
      <c r="AM467" s="38">
        <v>4567.29</v>
      </c>
      <c r="CU467" s="22"/>
      <c r="CV467" s="22"/>
      <c r="CW467" s="22"/>
      <c r="CX467" s="22"/>
      <c r="CY467" s="22"/>
      <c r="CZ467" s="22"/>
      <c r="DA467" s="22"/>
      <c r="DB467" s="22"/>
      <c r="DC467" s="22"/>
      <c r="DD467" s="22"/>
      <c r="DE467" s="22"/>
      <c r="DF467" s="22"/>
      <c r="DG467" s="22"/>
      <c r="DH467" s="22"/>
      <c r="DI467" s="22"/>
      <c r="DJ467" s="22"/>
      <c r="DK467" s="22"/>
      <c r="DL467" s="22"/>
      <c r="DM467" s="22"/>
      <c r="DN467" s="22"/>
      <c r="DO467" s="22"/>
      <c r="DP467" s="22"/>
      <c r="DQ467" s="22"/>
      <c r="DR467" s="22"/>
      <c r="DS467" s="22"/>
      <c r="DT467" s="22"/>
      <c r="DU467" s="22"/>
      <c r="DV467" s="22"/>
      <c r="DW467" s="22"/>
      <c r="DX467" s="22"/>
      <c r="DY467" s="22"/>
      <c r="DZ467" s="22"/>
      <c r="EA467" s="22"/>
      <c r="EB467" s="22"/>
      <c r="EC467" s="22"/>
      <c r="ED467" s="22"/>
      <c r="EE467" s="22"/>
      <c r="EF467" s="22"/>
      <c r="EG467" s="22"/>
      <c r="EH467" s="22"/>
      <c r="EI467" s="22"/>
      <c r="EJ467" s="22"/>
      <c r="EK467" s="22"/>
      <c r="EL467" s="22"/>
      <c r="EM467" s="22"/>
      <c r="EN467" s="22"/>
      <c r="EO467" s="22"/>
      <c r="EP467" s="22"/>
      <c r="EQ467" s="22"/>
      <c r="ER467" s="22"/>
      <c r="ES467" s="22"/>
      <c r="ET467" s="22"/>
      <c r="EU467" s="22"/>
      <c r="EV467" s="22"/>
      <c r="EW467" s="22"/>
      <c r="EX467" s="22"/>
      <c r="EY467" s="22"/>
      <c r="EZ467" s="22"/>
      <c r="FA467" s="22"/>
      <c r="FB467" s="22"/>
      <c r="FC467" s="22"/>
      <c r="FD467" s="22"/>
      <c r="FE467" s="22"/>
      <c r="FF467" s="22"/>
      <c r="FG467" s="22"/>
      <c r="FH467" s="22"/>
      <c r="FI467" s="22"/>
      <c r="FJ467" s="22"/>
      <c r="FK467" s="22"/>
      <c r="FL467" s="22"/>
      <c r="FM467" s="22"/>
      <c r="FN467" s="22"/>
      <c r="FO467" s="22"/>
      <c r="FP467" s="22"/>
      <c r="FQ467" s="22"/>
      <c r="FR467"/>
    </row>
    <row r="468" spans="1:174" s="34" customFormat="1" ht="13.5">
      <c r="A468" s="121" t="s">
        <v>13</v>
      </c>
      <c r="B468" s="36">
        <v>2015</v>
      </c>
      <c r="C468" s="74">
        <v>10</v>
      </c>
      <c r="D468" s="121">
        <v>2020</v>
      </c>
      <c r="E468" s="121">
        <v>380</v>
      </c>
      <c r="F468" s="121">
        <v>80</v>
      </c>
      <c r="G468" s="121">
        <v>0</v>
      </c>
      <c r="H468" s="121">
        <v>0</v>
      </c>
      <c r="I468" s="121">
        <v>0</v>
      </c>
      <c r="J468" s="121">
        <v>0</v>
      </c>
      <c r="K468" s="56">
        <v>2480</v>
      </c>
      <c r="L468" s="121">
        <v>300</v>
      </c>
      <c r="M468" s="121">
        <v>0</v>
      </c>
      <c r="N468" s="29">
        <v>280</v>
      </c>
      <c r="O468" s="121">
        <v>436.64</v>
      </c>
      <c r="P468" s="29">
        <v>713.97</v>
      </c>
      <c r="Q468" s="29">
        <v>0</v>
      </c>
      <c r="R468" s="29">
        <v>0</v>
      </c>
      <c r="S468" s="29">
        <v>0</v>
      </c>
      <c r="T468" s="19">
        <v>1184.14</v>
      </c>
      <c r="U468" s="19">
        <v>0</v>
      </c>
      <c r="V468" s="19">
        <v>0</v>
      </c>
      <c r="W468" s="35">
        <v>2904.75</v>
      </c>
      <c r="X468" s="29">
        <v>330.4</v>
      </c>
      <c r="Y468" s="29">
        <v>0</v>
      </c>
      <c r="Z468" s="29">
        <v>160</v>
      </c>
      <c r="AA468" s="121">
        <v>0</v>
      </c>
      <c r="AB468" s="121">
        <v>0</v>
      </c>
      <c r="AC468" s="121">
        <v>0</v>
      </c>
      <c r="AD468" s="121">
        <v>0</v>
      </c>
      <c r="AE468" s="121">
        <v>300</v>
      </c>
      <c r="AF468" s="121">
        <v>0</v>
      </c>
      <c r="AG468" s="121">
        <v>0</v>
      </c>
      <c r="AH468" s="121">
        <v>0</v>
      </c>
      <c r="AI468" s="121">
        <v>0</v>
      </c>
      <c r="AJ468" s="56">
        <v>790.4</v>
      </c>
      <c r="AK468" s="35">
        <v>5384.75</v>
      </c>
      <c r="AL468" s="121">
        <v>83.48</v>
      </c>
      <c r="AM468" s="56">
        <v>4510.87</v>
      </c>
      <c r="CU468" s="30"/>
      <c r="CV468" s="30"/>
      <c r="CW468" s="30"/>
      <c r="CX468" s="30"/>
      <c r="CY468" s="30"/>
      <c r="CZ468" s="30"/>
      <c r="DA468" s="30"/>
      <c r="DB468" s="30"/>
      <c r="DC468" s="30"/>
      <c r="DD468" s="30"/>
      <c r="DE468" s="30"/>
      <c r="DF468" s="30"/>
      <c r="DG468" s="30"/>
      <c r="DH468" s="30"/>
      <c r="DI468" s="30"/>
      <c r="DJ468" s="30"/>
      <c r="DK468" s="30"/>
      <c r="DL468" s="30"/>
      <c r="DM468" s="30"/>
      <c r="DN468" s="30"/>
      <c r="DO468" s="30"/>
      <c r="DP468" s="30"/>
      <c r="DQ468" s="30"/>
      <c r="DR468" s="30"/>
      <c r="DS468" s="30"/>
      <c r="DT468" s="30"/>
      <c r="DU468" s="30"/>
      <c r="DV468" s="30"/>
      <c r="DW468" s="30"/>
      <c r="DX468" s="30"/>
      <c r="DY468" s="30"/>
      <c r="DZ468" s="30"/>
      <c r="EA468" s="30"/>
      <c r="EB468" s="30"/>
      <c r="EC468" s="30"/>
      <c r="ED468" s="30"/>
      <c r="EE468" s="30"/>
      <c r="EF468" s="30"/>
      <c r="EG468" s="30"/>
      <c r="EH468" s="30"/>
      <c r="EI468" s="30"/>
      <c r="EJ468" s="30"/>
      <c r="EK468" s="30"/>
      <c r="EL468" s="30"/>
      <c r="EM468" s="30"/>
      <c r="EN468" s="30"/>
      <c r="EO468" s="30"/>
      <c r="EP468" s="30"/>
      <c r="EQ468" s="30"/>
      <c r="ER468" s="30"/>
      <c r="ES468" s="30"/>
      <c r="ET468" s="30"/>
      <c r="EU468" s="30"/>
      <c r="EV468" s="30"/>
      <c r="EW468" s="30"/>
      <c r="EX468" s="30"/>
      <c r="EY468" s="30"/>
      <c r="EZ468" s="30"/>
      <c r="FA468" s="30"/>
      <c r="FB468" s="30"/>
      <c r="FC468" s="30"/>
      <c r="FD468" s="30"/>
      <c r="FE468" s="30"/>
      <c r="FF468" s="30"/>
      <c r="FG468" s="30"/>
      <c r="FH468" s="30"/>
      <c r="FI468" s="30"/>
      <c r="FJ468" s="30"/>
      <c r="FK468" s="30"/>
      <c r="FL468" s="30"/>
      <c r="FM468" s="30"/>
      <c r="FN468" s="30"/>
      <c r="FO468" s="30"/>
      <c r="FP468" s="30"/>
      <c r="FQ468" s="30"/>
      <c r="FR468" s="30"/>
    </row>
    <row r="469" spans="1:174" s="16" customFormat="1" ht="13.5">
      <c r="A469" s="69" t="s">
        <v>13</v>
      </c>
      <c r="B469" s="6">
        <v>2015</v>
      </c>
      <c r="C469" s="40">
        <v>10</v>
      </c>
      <c r="D469" s="69">
        <v>2020</v>
      </c>
      <c r="E469" s="69">
        <v>145</v>
      </c>
      <c r="F469" s="69">
        <v>0</v>
      </c>
      <c r="G469" s="69">
        <v>0</v>
      </c>
      <c r="H469" s="69">
        <v>0</v>
      </c>
      <c r="I469" s="69">
        <v>0</v>
      </c>
      <c r="J469" s="69">
        <v>0</v>
      </c>
      <c r="K469" s="38">
        <v>2165</v>
      </c>
      <c r="L469" s="69">
        <v>300</v>
      </c>
      <c r="M469" s="69">
        <v>96</v>
      </c>
      <c r="N469" s="19">
        <v>280</v>
      </c>
      <c r="O469" s="69">
        <v>461.47</v>
      </c>
      <c r="P469" s="19">
        <v>0</v>
      </c>
      <c r="Q469" s="19">
        <v>0</v>
      </c>
      <c r="R469" s="19">
        <v>0</v>
      </c>
      <c r="S469" s="19">
        <v>0</v>
      </c>
      <c r="T469" s="19">
        <v>1068.06</v>
      </c>
      <c r="U469" s="19">
        <v>0</v>
      </c>
      <c r="V469" s="19">
        <v>0</v>
      </c>
      <c r="W469" s="23">
        <v>2199.52</v>
      </c>
      <c r="X469" s="19">
        <v>171.4</v>
      </c>
      <c r="Y469" s="19">
        <v>15</v>
      </c>
      <c r="Z469" s="19">
        <v>160</v>
      </c>
      <c r="AA469" s="69">
        <v>0</v>
      </c>
      <c r="AB469" s="69">
        <v>0</v>
      </c>
      <c r="AC469" s="69">
        <v>0</v>
      </c>
      <c r="AD469" s="69">
        <v>0</v>
      </c>
      <c r="AE469" s="69">
        <v>300</v>
      </c>
      <c r="AF469" s="69">
        <v>0</v>
      </c>
      <c r="AG469" s="69">
        <v>0</v>
      </c>
      <c r="AH469" s="69">
        <v>0</v>
      </c>
      <c r="AI469" s="69">
        <v>0</v>
      </c>
      <c r="AJ469" s="38">
        <v>646.4</v>
      </c>
      <c r="AK469" s="23">
        <v>4354.52</v>
      </c>
      <c r="AL469" s="69">
        <v>25.94</v>
      </c>
      <c r="AM469" s="38">
        <v>3692.18</v>
      </c>
      <c r="CU469" s="22"/>
      <c r="CV469" s="22"/>
      <c r="CW469" s="22"/>
      <c r="CX469" s="22"/>
      <c r="CY469" s="22"/>
      <c r="CZ469" s="22"/>
      <c r="DA469" s="22"/>
      <c r="DB469" s="22"/>
      <c r="DC469" s="22"/>
      <c r="DD469" s="22"/>
      <c r="DE469" s="22"/>
      <c r="DF469" s="22"/>
      <c r="DG469" s="22"/>
      <c r="DH469" s="22"/>
      <c r="DI469" s="22"/>
      <c r="DJ469" s="22"/>
      <c r="DK469" s="22"/>
      <c r="DL469" s="22"/>
      <c r="DM469" s="22"/>
      <c r="DN469" s="22"/>
      <c r="DO469" s="22"/>
      <c r="DP469" s="22"/>
      <c r="DQ469" s="22"/>
      <c r="DR469" s="22"/>
      <c r="DS469" s="22"/>
      <c r="DT469" s="22"/>
      <c r="DU469" s="22"/>
      <c r="DV469" s="22"/>
      <c r="DW469" s="22"/>
      <c r="DX469" s="22"/>
      <c r="DY469" s="22"/>
      <c r="DZ469" s="22"/>
      <c r="EA469" s="22"/>
      <c r="EB469" s="22"/>
      <c r="EC469" s="22"/>
      <c r="ED469" s="22"/>
      <c r="EE469" s="22"/>
      <c r="EF469" s="22"/>
      <c r="EG469" s="22"/>
      <c r="EH469" s="22"/>
      <c r="EI469" s="22"/>
      <c r="EJ469" s="22"/>
      <c r="EK469" s="22"/>
      <c r="EL469" s="22"/>
      <c r="EM469" s="22"/>
      <c r="EN469" s="22"/>
      <c r="EO469" s="22"/>
      <c r="EP469" s="22"/>
      <c r="EQ469" s="22"/>
      <c r="ER469" s="22"/>
      <c r="ES469" s="22"/>
      <c r="ET469" s="22"/>
      <c r="EU469" s="22"/>
      <c r="EV469" s="22"/>
      <c r="EW469" s="22"/>
      <c r="EX469" s="22"/>
      <c r="EY469" s="22"/>
      <c r="EZ469" s="22"/>
      <c r="FA469" s="22"/>
      <c r="FB469" s="22"/>
      <c r="FC469" s="22"/>
      <c r="FD469" s="22"/>
      <c r="FE469" s="22"/>
      <c r="FF469" s="22"/>
      <c r="FG469" s="22"/>
      <c r="FH469" s="22"/>
      <c r="FI469" s="22"/>
      <c r="FJ469" s="22"/>
      <c r="FK469" s="22"/>
      <c r="FL469" s="22"/>
      <c r="FM469" s="22"/>
      <c r="FN469" s="22"/>
      <c r="FO469" s="22"/>
      <c r="FP469" s="22"/>
      <c r="FQ469" s="22"/>
      <c r="FR469"/>
    </row>
    <row r="470" spans="1:174" s="16" customFormat="1" ht="13.5">
      <c r="A470" s="69" t="s">
        <v>13</v>
      </c>
      <c r="B470" s="6">
        <v>2015</v>
      </c>
      <c r="C470" s="40">
        <v>10</v>
      </c>
      <c r="D470" s="69">
        <v>2020</v>
      </c>
      <c r="E470" s="69">
        <v>370</v>
      </c>
      <c r="F470" s="69">
        <v>80</v>
      </c>
      <c r="G470" s="69">
        <v>0</v>
      </c>
      <c r="H470" s="69">
        <v>0</v>
      </c>
      <c r="I470" s="69">
        <v>0</v>
      </c>
      <c r="J470" s="69">
        <v>0</v>
      </c>
      <c r="K470" s="38">
        <v>2470</v>
      </c>
      <c r="L470" s="69">
        <v>300</v>
      </c>
      <c r="M470" s="69">
        <v>0</v>
      </c>
      <c r="N470" s="19">
        <v>280</v>
      </c>
      <c r="O470" s="69">
        <v>383.1</v>
      </c>
      <c r="P470" s="19">
        <v>713.97</v>
      </c>
      <c r="Q470" s="19">
        <v>0</v>
      </c>
      <c r="R470" s="19">
        <v>0</v>
      </c>
      <c r="S470" s="19">
        <v>0</v>
      </c>
      <c r="T470" s="19">
        <v>1184.14</v>
      </c>
      <c r="U470" s="19">
        <v>0</v>
      </c>
      <c r="V470" s="19">
        <v>0</v>
      </c>
      <c r="W470" s="23">
        <v>2861.21</v>
      </c>
      <c r="X470" s="19">
        <v>301</v>
      </c>
      <c r="Y470" s="19">
        <v>19.2</v>
      </c>
      <c r="Z470" s="19">
        <v>160</v>
      </c>
      <c r="AA470" s="69">
        <v>0</v>
      </c>
      <c r="AB470" s="69">
        <v>0</v>
      </c>
      <c r="AC470" s="69">
        <v>0</v>
      </c>
      <c r="AD470" s="69">
        <v>0</v>
      </c>
      <c r="AE470" s="69">
        <v>300</v>
      </c>
      <c r="AF470" s="69">
        <v>0</v>
      </c>
      <c r="AG470" s="69">
        <v>0</v>
      </c>
      <c r="AH470" s="69">
        <v>0</v>
      </c>
      <c r="AI470" s="69">
        <v>0</v>
      </c>
      <c r="AJ470" s="38">
        <v>798.2</v>
      </c>
      <c r="AK470" s="23">
        <v>5331.21</v>
      </c>
      <c r="AL470" s="69">
        <v>78.72</v>
      </c>
      <c r="AM470" s="38">
        <v>4474.89</v>
      </c>
      <c r="CU470" s="22"/>
      <c r="CV470" s="22"/>
      <c r="CW470" s="22"/>
      <c r="CX470" s="22"/>
      <c r="CY470" s="22"/>
      <c r="CZ470" s="22"/>
      <c r="DA470" s="22"/>
      <c r="DB470" s="22"/>
      <c r="DC470" s="22"/>
      <c r="DD470" s="22"/>
      <c r="DE470" s="22"/>
      <c r="DF470" s="22"/>
      <c r="DG470" s="22"/>
      <c r="DH470" s="22"/>
      <c r="DI470" s="22"/>
      <c r="DJ470" s="22"/>
      <c r="DK470" s="22"/>
      <c r="DL470" s="22"/>
      <c r="DM470" s="22"/>
      <c r="DN470" s="22"/>
      <c r="DO470" s="22"/>
      <c r="DP470" s="22"/>
      <c r="DQ470" s="22"/>
      <c r="DR470" s="22"/>
      <c r="DS470" s="22"/>
      <c r="DT470" s="22"/>
      <c r="DU470" s="22"/>
      <c r="DV470" s="22"/>
      <c r="DW470" s="22"/>
      <c r="DX470" s="22"/>
      <c r="DY470" s="22"/>
      <c r="DZ470" s="22"/>
      <c r="EA470" s="22"/>
      <c r="EB470" s="22"/>
      <c r="EC470" s="22"/>
      <c r="ED470" s="22"/>
      <c r="EE470" s="22"/>
      <c r="EF470" s="22"/>
      <c r="EG470" s="22"/>
      <c r="EH470" s="22"/>
      <c r="EI470" s="22"/>
      <c r="EJ470" s="22"/>
      <c r="EK470" s="22"/>
      <c r="EL470" s="22"/>
      <c r="EM470" s="22"/>
      <c r="EN470" s="22"/>
      <c r="EO470" s="22"/>
      <c r="EP470" s="22"/>
      <c r="EQ470" s="22"/>
      <c r="ER470" s="22"/>
      <c r="ES470" s="22"/>
      <c r="ET470" s="22"/>
      <c r="EU470" s="22"/>
      <c r="EV470" s="22"/>
      <c r="EW470" s="22"/>
      <c r="EX470" s="22"/>
      <c r="EY470" s="22"/>
      <c r="EZ470" s="22"/>
      <c r="FA470" s="22"/>
      <c r="FB470" s="22"/>
      <c r="FC470" s="22"/>
      <c r="FD470" s="22"/>
      <c r="FE470" s="22"/>
      <c r="FF470" s="22"/>
      <c r="FG470" s="22"/>
      <c r="FH470" s="22"/>
      <c r="FI470" s="22"/>
      <c r="FJ470" s="22"/>
      <c r="FK470" s="22"/>
      <c r="FL470" s="22"/>
      <c r="FM470" s="22"/>
      <c r="FN470" s="22"/>
      <c r="FO470" s="22"/>
      <c r="FP470" s="22"/>
      <c r="FQ470" s="22"/>
      <c r="FR470"/>
    </row>
    <row r="471" spans="1:174" s="16" customFormat="1" ht="13.5">
      <c r="A471" s="69" t="s">
        <v>13</v>
      </c>
      <c r="B471" s="6">
        <v>2015</v>
      </c>
      <c r="C471" s="40">
        <v>10</v>
      </c>
      <c r="D471" s="69">
        <v>2020</v>
      </c>
      <c r="E471" s="69">
        <v>246</v>
      </c>
      <c r="F471" s="69">
        <v>0</v>
      </c>
      <c r="G471" s="69">
        <v>0</v>
      </c>
      <c r="H471" s="69">
        <v>0</v>
      </c>
      <c r="I471" s="69">
        <v>0</v>
      </c>
      <c r="J471" s="69">
        <v>0</v>
      </c>
      <c r="K471" s="38">
        <v>2366</v>
      </c>
      <c r="L471" s="69">
        <v>300</v>
      </c>
      <c r="M471" s="69">
        <v>45</v>
      </c>
      <c r="N471" s="19">
        <v>280</v>
      </c>
      <c r="O471" s="69">
        <v>618.19</v>
      </c>
      <c r="P471" s="19">
        <v>365.69</v>
      </c>
      <c r="Q471" s="19">
        <v>0</v>
      </c>
      <c r="R471" s="19">
        <v>0</v>
      </c>
      <c r="S471" s="19">
        <v>100</v>
      </c>
      <c r="T471" s="19">
        <v>1346.07</v>
      </c>
      <c r="U471" s="19">
        <v>0</v>
      </c>
      <c r="V471" s="19">
        <v>0</v>
      </c>
      <c r="W471" s="23">
        <v>3055.55</v>
      </c>
      <c r="X471" s="19">
        <v>122</v>
      </c>
      <c r="Y471" s="19">
        <v>0</v>
      </c>
      <c r="Z471" s="19">
        <v>0</v>
      </c>
      <c r="AA471" s="69">
        <v>0</v>
      </c>
      <c r="AB471" s="69">
        <v>0</v>
      </c>
      <c r="AC471" s="69">
        <v>0</v>
      </c>
      <c r="AD471" s="69">
        <v>0</v>
      </c>
      <c r="AE471" s="69">
        <v>300</v>
      </c>
      <c r="AF471" s="69">
        <v>0</v>
      </c>
      <c r="AG471" s="69">
        <v>0</v>
      </c>
      <c r="AH471" s="69">
        <v>0</v>
      </c>
      <c r="AI471" s="69">
        <v>0</v>
      </c>
      <c r="AJ471" s="38">
        <v>422</v>
      </c>
      <c r="AK471" s="23">
        <v>5321.55</v>
      </c>
      <c r="AL471" s="69">
        <v>77.16</v>
      </c>
      <c r="AM471" s="38">
        <v>4822.39</v>
      </c>
      <c r="CU471" s="22"/>
      <c r="CV471" s="22"/>
      <c r="CW471" s="22"/>
      <c r="CX471" s="22"/>
      <c r="CY471" s="22"/>
      <c r="CZ471" s="22"/>
      <c r="DA471" s="22"/>
      <c r="DB471" s="22"/>
      <c r="DC471" s="22"/>
      <c r="DD471" s="22"/>
      <c r="DE471" s="22"/>
      <c r="DF471" s="22"/>
      <c r="DG471" s="22"/>
      <c r="DH471" s="22"/>
      <c r="DI471" s="22"/>
      <c r="DJ471" s="22"/>
      <c r="DK471" s="22"/>
      <c r="DL471" s="22"/>
      <c r="DM471" s="22"/>
      <c r="DN471" s="22"/>
      <c r="DO471" s="22"/>
      <c r="DP471" s="22"/>
      <c r="DQ471" s="22"/>
      <c r="DR471" s="22"/>
      <c r="DS471" s="22"/>
      <c r="DT471" s="22"/>
      <c r="DU471" s="22"/>
      <c r="DV471" s="22"/>
      <c r="DW471" s="22"/>
      <c r="DX471" s="22"/>
      <c r="DY471" s="22"/>
      <c r="DZ471" s="22"/>
      <c r="EA471" s="22"/>
      <c r="EB471" s="22"/>
      <c r="EC471" s="22"/>
      <c r="ED471" s="22"/>
      <c r="EE471" s="22"/>
      <c r="EF471" s="22"/>
      <c r="EG471" s="22"/>
      <c r="EH471" s="22"/>
      <c r="EI471" s="22"/>
      <c r="EJ471" s="22"/>
      <c r="EK471" s="22"/>
      <c r="EL471" s="22"/>
      <c r="EM471" s="22"/>
      <c r="EN471" s="22"/>
      <c r="EO471" s="22"/>
      <c r="EP471" s="22"/>
      <c r="EQ471" s="22"/>
      <c r="ER471" s="22"/>
      <c r="ES471" s="22"/>
      <c r="ET471" s="22"/>
      <c r="EU471" s="22"/>
      <c r="EV471" s="22"/>
      <c r="EW471" s="22"/>
      <c r="EX471" s="22"/>
      <c r="EY471" s="22"/>
      <c r="EZ471" s="22"/>
      <c r="FA471" s="22"/>
      <c r="FB471" s="22"/>
      <c r="FC471" s="22"/>
      <c r="FD471" s="22"/>
      <c r="FE471" s="22"/>
      <c r="FF471" s="22"/>
      <c r="FG471" s="22"/>
      <c r="FH471" s="22"/>
      <c r="FI471" s="22"/>
      <c r="FJ471" s="22"/>
      <c r="FK471" s="22"/>
      <c r="FL471" s="22"/>
      <c r="FM471" s="22"/>
      <c r="FN471" s="22"/>
      <c r="FO471" s="22"/>
      <c r="FP471" s="22"/>
      <c r="FQ471" s="22"/>
      <c r="FR471"/>
    </row>
    <row r="472" spans="1:174" s="16" customFormat="1" ht="13.5">
      <c r="A472" s="69" t="s">
        <v>13</v>
      </c>
      <c r="B472" s="6">
        <v>2015</v>
      </c>
      <c r="C472" s="40">
        <v>10</v>
      </c>
      <c r="D472" s="69">
        <v>2020</v>
      </c>
      <c r="E472" s="69">
        <v>101</v>
      </c>
      <c r="F472" s="69">
        <v>0</v>
      </c>
      <c r="G472" s="69">
        <v>0</v>
      </c>
      <c r="H472" s="69">
        <v>0</v>
      </c>
      <c r="I472" s="69">
        <v>0</v>
      </c>
      <c r="J472" s="69">
        <v>0</v>
      </c>
      <c r="K472" s="38">
        <v>2121</v>
      </c>
      <c r="L472" s="69">
        <v>0</v>
      </c>
      <c r="M472" s="69">
        <v>45</v>
      </c>
      <c r="N472" s="19">
        <v>280</v>
      </c>
      <c r="O472" s="69">
        <v>522.41</v>
      </c>
      <c r="P472" s="19">
        <v>330.86</v>
      </c>
      <c r="Q472" s="19">
        <v>0</v>
      </c>
      <c r="R472" s="19">
        <v>0</v>
      </c>
      <c r="S472" s="19">
        <v>0</v>
      </c>
      <c r="T472" s="19">
        <v>986.78</v>
      </c>
      <c r="U472" s="19">
        <v>0</v>
      </c>
      <c r="V472" s="19">
        <v>0</v>
      </c>
      <c r="W472" s="23">
        <v>2165.05</v>
      </c>
      <c r="X472" s="19">
        <v>244</v>
      </c>
      <c r="Y472" s="19">
        <v>41.5</v>
      </c>
      <c r="Z472" s="19">
        <v>160</v>
      </c>
      <c r="AA472" s="69">
        <v>0</v>
      </c>
      <c r="AB472" s="69">
        <v>0</v>
      </c>
      <c r="AC472" s="69">
        <v>106</v>
      </c>
      <c r="AD472" s="69">
        <v>0</v>
      </c>
      <c r="AE472" s="69">
        <v>0</v>
      </c>
      <c r="AF472" s="69">
        <v>4.41</v>
      </c>
      <c r="AG472" s="69">
        <v>0</v>
      </c>
      <c r="AH472" s="69">
        <v>0</v>
      </c>
      <c r="AI472" s="69">
        <v>0</v>
      </c>
      <c r="AJ472" s="38">
        <v>555.91</v>
      </c>
      <c r="AK472" s="23">
        <v>4175.64</v>
      </c>
      <c r="AL472" s="69">
        <v>20.27</v>
      </c>
      <c r="AM472" s="38">
        <v>3709.87</v>
      </c>
      <c r="CU472" s="22"/>
      <c r="CV472" s="22"/>
      <c r="CW472" s="22"/>
      <c r="CX472" s="22"/>
      <c r="CY472" s="22"/>
      <c r="CZ472" s="22"/>
      <c r="DA472" s="22"/>
      <c r="DB472" s="22"/>
      <c r="DC472" s="22"/>
      <c r="DD472" s="22"/>
      <c r="DE472" s="22"/>
      <c r="DF472" s="22"/>
      <c r="DG472" s="22"/>
      <c r="DH472" s="22"/>
      <c r="DI472" s="22"/>
      <c r="DJ472" s="22"/>
      <c r="DK472" s="22"/>
      <c r="DL472" s="22"/>
      <c r="DM472" s="22"/>
      <c r="DN472" s="22"/>
      <c r="DO472" s="22"/>
      <c r="DP472" s="22"/>
      <c r="DQ472" s="22"/>
      <c r="DR472" s="22"/>
      <c r="DS472" s="22"/>
      <c r="DT472" s="22"/>
      <c r="DU472" s="22"/>
      <c r="DV472" s="22"/>
      <c r="DW472" s="22"/>
      <c r="DX472" s="22"/>
      <c r="DY472" s="22"/>
      <c r="DZ472" s="22"/>
      <c r="EA472" s="22"/>
      <c r="EB472" s="22"/>
      <c r="EC472" s="22"/>
      <c r="ED472" s="22"/>
      <c r="EE472" s="22"/>
      <c r="EF472" s="22"/>
      <c r="EG472" s="22"/>
      <c r="EH472" s="22"/>
      <c r="EI472" s="22"/>
      <c r="EJ472" s="22"/>
      <c r="EK472" s="22"/>
      <c r="EL472" s="22"/>
      <c r="EM472" s="22"/>
      <c r="EN472" s="22"/>
      <c r="EO472" s="22"/>
      <c r="EP472" s="22"/>
      <c r="EQ472" s="22"/>
      <c r="ER472" s="22"/>
      <c r="ES472" s="22"/>
      <c r="ET472" s="22"/>
      <c r="EU472" s="22"/>
      <c r="EV472" s="22"/>
      <c r="EW472" s="22"/>
      <c r="EX472" s="22"/>
      <c r="EY472" s="22"/>
      <c r="EZ472" s="22"/>
      <c r="FA472" s="22"/>
      <c r="FB472" s="22"/>
      <c r="FC472" s="22"/>
      <c r="FD472" s="22"/>
      <c r="FE472" s="22"/>
      <c r="FF472" s="22"/>
      <c r="FG472" s="22"/>
      <c r="FH472" s="22"/>
      <c r="FI472" s="22"/>
      <c r="FJ472" s="22"/>
      <c r="FK472" s="22"/>
      <c r="FL472" s="22"/>
      <c r="FM472" s="22"/>
      <c r="FN472" s="22"/>
      <c r="FO472" s="22"/>
      <c r="FP472" s="22"/>
      <c r="FQ472" s="22"/>
      <c r="FR472"/>
    </row>
    <row r="473" spans="1:174" s="16" customFormat="1" ht="13.5">
      <c r="A473" s="69" t="s">
        <v>13</v>
      </c>
      <c r="B473" s="6">
        <v>2015</v>
      </c>
      <c r="C473" s="40">
        <v>10</v>
      </c>
      <c r="D473" s="69">
        <v>2020</v>
      </c>
      <c r="E473" s="69">
        <v>260</v>
      </c>
      <c r="F473" s="69">
        <v>0</v>
      </c>
      <c r="G473" s="69">
        <v>0</v>
      </c>
      <c r="H473" s="69">
        <v>0</v>
      </c>
      <c r="I473" s="69">
        <v>0</v>
      </c>
      <c r="J473" s="69">
        <v>0</v>
      </c>
      <c r="K473" s="38">
        <v>2280</v>
      </c>
      <c r="L473" s="69">
        <v>300</v>
      </c>
      <c r="M473" s="69">
        <v>0</v>
      </c>
      <c r="N473" s="19">
        <v>280</v>
      </c>
      <c r="O473" s="69">
        <v>383.1</v>
      </c>
      <c r="P473" s="19">
        <v>713.97</v>
      </c>
      <c r="Q473" s="19">
        <v>0</v>
      </c>
      <c r="R473" s="19">
        <v>0</v>
      </c>
      <c r="S473" s="19">
        <v>0</v>
      </c>
      <c r="T473" s="19">
        <v>1184.14</v>
      </c>
      <c r="U473" s="19">
        <v>0</v>
      </c>
      <c r="V473" s="19">
        <v>0</v>
      </c>
      <c r="W473" s="23">
        <v>2861.21</v>
      </c>
      <c r="X473" s="19">
        <v>79</v>
      </c>
      <c r="Y473" s="19">
        <v>34.2</v>
      </c>
      <c r="Z473" s="19">
        <v>160</v>
      </c>
      <c r="AA473" s="69">
        <v>0</v>
      </c>
      <c r="AB473" s="69">
        <v>0</v>
      </c>
      <c r="AC473" s="69">
        <v>0</v>
      </c>
      <c r="AD473" s="69">
        <v>0</v>
      </c>
      <c r="AE473" s="69">
        <v>300</v>
      </c>
      <c r="AF473" s="69">
        <v>0</v>
      </c>
      <c r="AG473" s="69">
        <v>0</v>
      </c>
      <c r="AH473" s="69">
        <v>0</v>
      </c>
      <c r="AI473" s="69">
        <v>0</v>
      </c>
      <c r="AJ473" s="38">
        <v>573.2</v>
      </c>
      <c r="AK473" s="23">
        <v>5141.21</v>
      </c>
      <c r="AL473" s="69">
        <v>59.12</v>
      </c>
      <c r="AM473" s="38">
        <v>4508.89</v>
      </c>
      <c r="CU473" s="22"/>
      <c r="CV473" s="22"/>
      <c r="CW473" s="22"/>
      <c r="CX473" s="22"/>
      <c r="CY473" s="22"/>
      <c r="CZ473" s="22"/>
      <c r="DA473" s="22"/>
      <c r="DB473" s="22"/>
      <c r="DC473" s="22"/>
      <c r="DD473" s="22"/>
      <c r="DE473" s="22"/>
      <c r="DF473" s="22"/>
      <c r="DG473" s="22"/>
      <c r="DH473" s="22"/>
      <c r="DI473" s="22"/>
      <c r="DJ473" s="22"/>
      <c r="DK473" s="22"/>
      <c r="DL473" s="22"/>
      <c r="DM473" s="22"/>
      <c r="DN473" s="22"/>
      <c r="DO473" s="22"/>
      <c r="DP473" s="22"/>
      <c r="DQ473" s="22"/>
      <c r="DR473" s="22"/>
      <c r="DS473" s="22"/>
      <c r="DT473" s="22"/>
      <c r="DU473" s="22"/>
      <c r="DV473" s="22"/>
      <c r="DW473" s="22"/>
      <c r="DX473" s="22"/>
      <c r="DY473" s="22"/>
      <c r="DZ473" s="22"/>
      <c r="EA473" s="22"/>
      <c r="EB473" s="22"/>
      <c r="EC473" s="22"/>
      <c r="ED473" s="22"/>
      <c r="EE473" s="22"/>
      <c r="EF473" s="22"/>
      <c r="EG473" s="22"/>
      <c r="EH473" s="22"/>
      <c r="EI473" s="22"/>
      <c r="EJ473" s="22"/>
      <c r="EK473" s="22"/>
      <c r="EL473" s="22"/>
      <c r="EM473" s="22"/>
      <c r="EN473" s="22"/>
      <c r="EO473" s="22"/>
      <c r="EP473" s="22"/>
      <c r="EQ473" s="22"/>
      <c r="ER473" s="22"/>
      <c r="ES473" s="22"/>
      <c r="ET473" s="22"/>
      <c r="EU473" s="22"/>
      <c r="EV473" s="22"/>
      <c r="EW473" s="22"/>
      <c r="EX473" s="22"/>
      <c r="EY473" s="22"/>
      <c r="EZ473" s="22"/>
      <c r="FA473" s="22"/>
      <c r="FB473" s="22"/>
      <c r="FC473" s="22"/>
      <c r="FD473" s="22"/>
      <c r="FE473" s="22"/>
      <c r="FF473" s="22"/>
      <c r="FG473" s="22"/>
      <c r="FH473" s="22"/>
      <c r="FI473" s="22"/>
      <c r="FJ473" s="22"/>
      <c r="FK473" s="22"/>
      <c r="FL473" s="22"/>
      <c r="FM473" s="22"/>
      <c r="FN473" s="22"/>
      <c r="FO473" s="22"/>
      <c r="FP473" s="22"/>
      <c r="FQ473" s="22"/>
      <c r="FR473"/>
    </row>
    <row r="474" spans="1:174" s="16" customFormat="1" ht="13.5">
      <c r="A474" s="69" t="s">
        <v>13</v>
      </c>
      <c r="B474" s="6">
        <v>2015</v>
      </c>
      <c r="C474" s="40">
        <v>10</v>
      </c>
      <c r="D474" s="69">
        <v>2020</v>
      </c>
      <c r="E474" s="69">
        <v>230</v>
      </c>
      <c r="F474" s="69">
        <v>0</v>
      </c>
      <c r="G474" s="69">
        <v>0</v>
      </c>
      <c r="H474" s="69">
        <v>0</v>
      </c>
      <c r="I474" s="69">
        <v>0</v>
      </c>
      <c r="J474" s="69">
        <v>0</v>
      </c>
      <c r="K474" s="38">
        <v>2250</v>
      </c>
      <c r="L474" s="69">
        <v>300</v>
      </c>
      <c r="M474" s="69">
        <v>0</v>
      </c>
      <c r="N474" s="19">
        <v>280</v>
      </c>
      <c r="O474" s="69">
        <v>653.02</v>
      </c>
      <c r="P474" s="19">
        <v>365.69</v>
      </c>
      <c r="Q474" s="19">
        <v>300</v>
      </c>
      <c r="R474" s="19">
        <v>0</v>
      </c>
      <c r="S474" s="19">
        <v>0</v>
      </c>
      <c r="T474" s="19">
        <v>1416.32</v>
      </c>
      <c r="U474" s="19">
        <v>0</v>
      </c>
      <c r="V474" s="19">
        <v>0</v>
      </c>
      <c r="W474" s="23">
        <v>3315.03</v>
      </c>
      <c r="X474" s="19">
        <v>399</v>
      </c>
      <c r="Y474" s="19">
        <v>1.3</v>
      </c>
      <c r="Z474" s="19">
        <v>160</v>
      </c>
      <c r="AA474" s="69">
        <v>0</v>
      </c>
      <c r="AB474" s="69">
        <v>0</v>
      </c>
      <c r="AC474" s="69">
        <v>0</v>
      </c>
      <c r="AD474" s="69">
        <v>0</v>
      </c>
      <c r="AE474" s="69">
        <v>300</v>
      </c>
      <c r="AF474" s="69">
        <v>0</v>
      </c>
      <c r="AG474" s="69">
        <v>0</v>
      </c>
      <c r="AH474" s="69">
        <v>0</v>
      </c>
      <c r="AI474" s="69">
        <v>0</v>
      </c>
      <c r="AJ474" s="38">
        <v>860.3</v>
      </c>
      <c r="AK474" s="23">
        <v>5565.03</v>
      </c>
      <c r="AL474" s="69">
        <v>101.5</v>
      </c>
      <c r="AM474" s="38">
        <v>4603.23</v>
      </c>
      <c r="CU474" s="22"/>
      <c r="CV474" s="22"/>
      <c r="CW474" s="22"/>
      <c r="CX474" s="22"/>
      <c r="CY474" s="22"/>
      <c r="CZ474" s="22"/>
      <c r="DA474" s="22"/>
      <c r="DB474" s="22"/>
      <c r="DC474" s="22"/>
      <c r="DD474" s="22"/>
      <c r="DE474" s="22"/>
      <c r="DF474" s="22"/>
      <c r="DG474" s="22"/>
      <c r="DH474" s="22"/>
      <c r="DI474" s="22"/>
      <c r="DJ474" s="22"/>
      <c r="DK474" s="22"/>
      <c r="DL474" s="22"/>
      <c r="DM474" s="22"/>
      <c r="DN474" s="22"/>
      <c r="DO474" s="22"/>
      <c r="DP474" s="22"/>
      <c r="DQ474" s="22"/>
      <c r="DR474" s="22"/>
      <c r="DS474" s="22"/>
      <c r="DT474" s="22"/>
      <c r="DU474" s="22"/>
      <c r="DV474" s="22"/>
      <c r="DW474" s="22"/>
      <c r="DX474" s="22"/>
      <c r="DY474" s="22"/>
      <c r="DZ474" s="22"/>
      <c r="EA474" s="22"/>
      <c r="EB474" s="22"/>
      <c r="EC474" s="22"/>
      <c r="ED474" s="22"/>
      <c r="EE474" s="22"/>
      <c r="EF474" s="22"/>
      <c r="EG474" s="22"/>
      <c r="EH474" s="22"/>
      <c r="EI474" s="22"/>
      <c r="EJ474" s="22"/>
      <c r="EK474" s="22"/>
      <c r="EL474" s="22"/>
      <c r="EM474" s="22"/>
      <c r="EN474" s="22"/>
      <c r="EO474" s="22"/>
      <c r="EP474" s="22"/>
      <c r="EQ474" s="22"/>
      <c r="ER474" s="22"/>
      <c r="ES474" s="22"/>
      <c r="ET474" s="22"/>
      <c r="EU474" s="22"/>
      <c r="EV474" s="22"/>
      <c r="EW474" s="22"/>
      <c r="EX474" s="22"/>
      <c r="EY474" s="22"/>
      <c r="EZ474" s="22"/>
      <c r="FA474" s="22"/>
      <c r="FB474" s="22"/>
      <c r="FC474" s="22"/>
      <c r="FD474" s="22"/>
      <c r="FE474" s="22"/>
      <c r="FF474" s="22"/>
      <c r="FG474" s="22"/>
      <c r="FH474" s="22"/>
      <c r="FI474" s="22"/>
      <c r="FJ474" s="22"/>
      <c r="FK474" s="22"/>
      <c r="FL474" s="22"/>
      <c r="FM474" s="22"/>
      <c r="FN474" s="22"/>
      <c r="FO474" s="22"/>
      <c r="FP474" s="22"/>
      <c r="FQ474" s="22"/>
      <c r="FR474"/>
    </row>
    <row r="475" spans="1:174" s="16" customFormat="1" ht="13.5">
      <c r="A475" s="69" t="s">
        <v>15</v>
      </c>
      <c r="B475" s="6">
        <v>2015</v>
      </c>
      <c r="C475" s="40">
        <v>10</v>
      </c>
      <c r="D475" s="69">
        <v>2020</v>
      </c>
      <c r="E475" s="69">
        <v>330</v>
      </c>
      <c r="F475" s="69">
        <v>80</v>
      </c>
      <c r="G475" s="69">
        <v>0</v>
      </c>
      <c r="H475" s="69">
        <v>0</v>
      </c>
      <c r="I475" s="69">
        <v>0</v>
      </c>
      <c r="J475" s="69">
        <v>0</v>
      </c>
      <c r="K475" s="38">
        <v>2430</v>
      </c>
      <c r="L475" s="69">
        <v>300</v>
      </c>
      <c r="M475" s="69">
        <v>153</v>
      </c>
      <c r="N475" s="19">
        <v>280</v>
      </c>
      <c r="O475" s="69">
        <v>565.95</v>
      </c>
      <c r="P475" s="19">
        <v>365.69</v>
      </c>
      <c r="Q475" s="19">
        <v>0</v>
      </c>
      <c r="R475" s="19">
        <v>0</v>
      </c>
      <c r="S475" s="19">
        <v>0</v>
      </c>
      <c r="T475" s="19">
        <v>1126.09</v>
      </c>
      <c r="U475" s="19">
        <v>0</v>
      </c>
      <c r="V475" s="19">
        <v>0</v>
      </c>
      <c r="W475" s="23">
        <v>2790.73</v>
      </c>
      <c r="X475" s="19">
        <v>273</v>
      </c>
      <c r="Y475" s="19">
        <v>9.4</v>
      </c>
      <c r="Z475" s="19">
        <v>160</v>
      </c>
      <c r="AA475" s="69">
        <v>0</v>
      </c>
      <c r="AB475" s="69">
        <v>0</v>
      </c>
      <c r="AC475" s="69">
        <v>0</v>
      </c>
      <c r="AD475" s="69">
        <v>0</v>
      </c>
      <c r="AE475" s="69">
        <v>300</v>
      </c>
      <c r="AF475" s="69">
        <v>0</v>
      </c>
      <c r="AG475" s="69">
        <v>0</v>
      </c>
      <c r="AH475" s="69">
        <v>0</v>
      </c>
      <c r="AI475" s="69">
        <v>0</v>
      </c>
      <c r="AJ475" s="38">
        <v>742.4</v>
      </c>
      <c r="AK475" s="23">
        <v>5220.73</v>
      </c>
      <c r="AL475" s="69">
        <v>67.07</v>
      </c>
      <c r="AM475" s="38">
        <v>4411.26</v>
      </c>
      <c r="CU475" s="22"/>
      <c r="CV475" s="22"/>
      <c r="CW475" s="22"/>
      <c r="CX475" s="22"/>
      <c r="CY475" s="22"/>
      <c r="CZ475" s="22"/>
      <c r="DA475" s="22"/>
      <c r="DB475" s="22"/>
      <c r="DC475" s="22"/>
      <c r="DD475" s="22"/>
      <c r="DE475" s="22"/>
      <c r="DF475" s="22"/>
      <c r="DG475" s="22"/>
      <c r="DH475" s="22"/>
      <c r="DI475" s="22"/>
      <c r="DJ475" s="22"/>
      <c r="DK475" s="22"/>
      <c r="DL475" s="22"/>
      <c r="DM475" s="22"/>
      <c r="DN475" s="22"/>
      <c r="DO475" s="22"/>
      <c r="DP475" s="22"/>
      <c r="DQ475" s="22"/>
      <c r="DR475" s="22"/>
      <c r="DS475" s="22"/>
      <c r="DT475" s="22"/>
      <c r="DU475" s="22"/>
      <c r="DV475" s="22"/>
      <c r="DW475" s="22"/>
      <c r="DX475" s="22"/>
      <c r="DY475" s="22"/>
      <c r="DZ475" s="22"/>
      <c r="EA475" s="22"/>
      <c r="EB475" s="22"/>
      <c r="EC475" s="22"/>
      <c r="ED475" s="22"/>
      <c r="EE475" s="22"/>
      <c r="EF475" s="22"/>
      <c r="EG475" s="22"/>
      <c r="EH475" s="22"/>
      <c r="EI475" s="22"/>
      <c r="EJ475" s="22"/>
      <c r="EK475" s="22"/>
      <c r="EL475" s="22"/>
      <c r="EM475" s="22"/>
      <c r="EN475" s="22"/>
      <c r="EO475" s="22"/>
      <c r="EP475" s="22"/>
      <c r="EQ475" s="22"/>
      <c r="ER475" s="22"/>
      <c r="ES475" s="22"/>
      <c r="ET475" s="22"/>
      <c r="EU475" s="22"/>
      <c r="EV475" s="22"/>
      <c r="EW475" s="22"/>
      <c r="EX475" s="22"/>
      <c r="EY475" s="22"/>
      <c r="EZ475" s="22"/>
      <c r="FA475" s="22"/>
      <c r="FB475" s="22"/>
      <c r="FC475" s="22"/>
      <c r="FD475" s="22"/>
      <c r="FE475" s="22"/>
      <c r="FF475" s="22"/>
      <c r="FG475" s="22"/>
      <c r="FH475" s="22"/>
      <c r="FI475" s="22"/>
      <c r="FJ475" s="22"/>
      <c r="FK475" s="22"/>
      <c r="FL475" s="22"/>
      <c r="FM475" s="22"/>
      <c r="FN475" s="22"/>
      <c r="FO475" s="22"/>
      <c r="FP475" s="22"/>
      <c r="FQ475" s="22"/>
      <c r="FR475"/>
    </row>
    <row r="476" spans="1:39" ht="13.5">
      <c r="A476" s="69" t="s">
        <v>22</v>
      </c>
      <c r="B476" s="6">
        <v>2015</v>
      </c>
      <c r="C476" s="40">
        <v>10</v>
      </c>
      <c r="D476" s="69">
        <v>2220</v>
      </c>
      <c r="E476" s="69">
        <v>330</v>
      </c>
      <c r="F476" s="69">
        <v>150</v>
      </c>
      <c r="G476" s="69">
        <v>0</v>
      </c>
      <c r="H476" s="69">
        <v>0</v>
      </c>
      <c r="I476" s="69">
        <v>0</v>
      </c>
      <c r="J476" s="69">
        <v>0</v>
      </c>
      <c r="K476" s="38">
        <v>2700</v>
      </c>
      <c r="L476" s="69">
        <v>300</v>
      </c>
      <c r="M476" s="69">
        <v>171</v>
      </c>
      <c r="N476" s="19">
        <v>280</v>
      </c>
      <c r="O476" s="69">
        <v>478.45</v>
      </c>
      <c r="P476" s="19">
        <v>1205.6</v>
      </c>
      <c r="Q476" s="19">
        <v>0</v>
      </c>
      <c r="R476" s="19">
        <v>0</v>
      </c>
      <c r="S476" s="19">
        <v>0</v>
      </c>
      <c r="T476" s="19">
        <v>1224.83</v>
      </c>
      <c r="U476" s="19">
        <v>0</v>
      </c>
      <c r="V476" s="19">
        <v>0</v>
      </c>
      <c r="W476" s="23">
        <v>3659.97</v>
      </c>
      <c r="X476" s="19">
        <v>58</v>
      </c>
      <c r="Y476" s="19">
        <v>45.6</v>
      </c>
      <c r="Z476" s="19">
        <v>160</v>
      </c>
      <c r="AA476" s="69">
        <v>0</v>
      </c>
      <c r="AB476" s="69">
        <v>0</v>
      </c>
      <c r="AC476" s="69">
        <v>0</v>
      </c>
      <c r="AD476" s="69">
        <v>0</v>
      </c>
      <c r="AE476" s="69">
        <v>300</v>
      </c>
      <c r="AF476" s="69">
        <v>0</v>
      </c>
      <c r="AG476" s="69">
        <v>0</v>
      </c>
      <c r="AH476" s="69">
        <v>0</v>
      </c>
      <c r="AI476" s="69">
        <v>0</v>
      </c>
      <c r="AJ476" s="38">
        <v>573.6</v>
      </c>
      <c r="AK476" s="23">
        <v>6359.97</v>
      </c>
      <c r="AL476" s="69">
        <v>181</v>
      </c>
      <c r="AM476" s="38">
        <v>5605.37</v>
      </c>
    </row>
    <row r="477" spans="1:174" ht="27">
      <c r="A477" s="6" t="s">
        <v>17</v>
      </c>
      <c r="B477" s="6">
        <v>2015</v>
      </c>
      <c r="C477" s="195">
        <v>9</v>
      </c>
      <c r="D477" s="6">
        <v>2020</v>
      </c>
      <c r="E477" s="6">
        <v>400</v>
      </c>
      <c r="F477" s="6">
        <v>110</v>
      </c>
      <c r="G477" s="6">
        <v>0</v>
      </c>
      <c r="H477" s="6">
        <v>0</v>
      </c>
      <c r="I477" s="6">
        <v>0</v>
      </c>
      <c r="J477" s="6">
        <v>0</v>
      </c>
      <c r="K477" s="59">
        <v>2530</v>
      </c>
      <c r="L477" s="6">
        <v>300</v>
      </c>
      <c r="M477" s="6">
        <v>198</v>
      </c>
      <c r="N477" s="18">
        <v>280</v>
      </c>
      <c r="O477" s="6">
        <v>574.66</v>
      </c>
      <c r="P477" s="18">
        <v>0</v>
      </c>
      <c r="Q477" s="18">
        <v>0</v>
      </c>
      <c r="R477" s="18">
        <v>40</v>
      </c>
      <c r="S477" s="18">
        <v>0</v>
      </c>
      <c r="T477" s="18">
        <v>1068.01</v>
      </c>
      <c r="U477" s="18">
        <v>0</v>
      </c>
      <c r="V477" s="18">
        <v>0</v>
      </c>
      <c r="W477" s="196">
        <v>2460.7</v>
      </c>
      <c r="X477" s="18">
        <v>379</v>
      </c>
      <c r="Y477" s="18">
        <v>0</v>
      </c>
      <c r="Z477" s="18">
        <v>160</v>
      </c>
      <c r="AA477" s="6">
        <v>0</v>
      </c>
      <c r="AB477" s="6">
        <v>0</v>
      </c>
      <c r="AC477" s="6">
        <v>0</v>
      </c>
      <c r="AD477" s="6">
        <v>108.18</v>
      </c>
      <c r="AE477" s="6">
        <v>300</v>
      </c>
      <c r="AF477" s="6">
        <v>0</v>
      </c>
      <c r="AG477" s="6">
        <v>0</v>
      </c>
      <c r="AH477" s="6">
        <v>0</v>
      </c>
      <c r="AI477" s="6">
        <v>0</v>
      </c>
      <c r="AJ477" s="59">
        <v>947.18</v>
      </c>
      <c r="AK477" s="196">
        <v>4882.53</v>
      </c>
      <c r="AL477" s="6">
        <v>41.48</v>
      </c>
      <c r="AM477" s="59">
        <v>4002.05</v>
      </c>
      <c r="FR477" s="22"/>
    </row>
    <row r="478" spans="1:174" ht="13.5">
      <c r="A478" s="5" t="s">
        <v>17</v>
      </c>
      <c r="B478" s="6">
        <v>2015</v>
      </c>
      <c r="C478" s="102">
        <v>9</v>
      </c>
      <c r="D478" s="5">
        <v>2020</v>
      </c>
      <c r="E478" s="5">
        <v>330</v>
      </c>
      <c r="F478" s="5">
        <v>104.55</v>
      </c>
      <c r="G478" s="5">
        <v>0</v>
      </c>
      <c r="H478" s="5">
        <v>0</v>
      </c>
      <c r="I478" s="5">
        <v>0</v>
      </c>
      <c r="J478" s="6">
        <v>0</v>
      </c>
      <c r="K478" s="38">
        <v>2454.55</v>
      </c>
      <c r="L478" s="5">
        <v>300</v>
      </c>
      <c r="M478" s="5">
        <v>243</v>
      </c>
      <c r="N478" s="17">
        <v>280</v>
      </c>
      <c r="O478" s="5">
        <v>748.79</v>
      </c>
      <c r="P478" s="17">
        <v>0</v>
      </c>
      <c r="Q478" s="17">
        <v>0</v>
      </c>
      <c r="R478" s="17">
        <v>0</v>
      </c>
      <c r="S478" s="17">
        <v>0</v>
      </c>
      <c r="T478" s="17">
        <v>1160.92</v>
      </c>
      <c r="U478" s="17">
        <v>0</v>
      </c>
      <c r="V478" s="18">
        <v>0</v>
      </c>
      <c r="W478" s="23">
        <v>2732.71</v>
      </c>
      <c r="X478" s="17">
        <v>267.2</v>
      </c>
      <c r="Y478" s="17">
        <v>0</v>
      </c>
      <c r="Z478" s="17">
        <v>160</v>
      </c>
      <c r="AA478" s="5">
        <v>0</v>
      </c>
      <c r="AB478" s="5">
        <v>0</v>
      </c>
      <c r="AC478" s="5">
        <v>0</v>
      </c>
      <c r="AD478" s="5">
        <v>0</v>
      </c>
      <c r="AE478" s="5">
        <v>300</v>
      </c>
      <c r="AF478" s="5">
        <v>0</v>
      </c>
      <c r="AG478" s="5">
        <v>0</v>
      </c>
      <c r="AH478" s="5">
        <v>0</v>
      </c>
      <c r="AI478" s="5">
        <v>0</v>
      </c>
      <c r="AJ478" s="38">
        <v>727.2</v>
      </c>
      <c r="AK478" s="23">
        <v>5187.26</v>
      </c>
      <c r="AL478" s="5">
        <v>63.73</v>
      </c>
      <c r="AM478" s="38">
        <v>4396.33</v>
      </c>
      <c r="FR478" s="22"/>
    </row>
    <row r="479" spans="1:174" s="22" customFormat="1" ht="13.5">
      <c r="A479" s="16" t="s">
        <v>13</v>
      </c>
      <c r="B479" s="16">
        <v>2015</v>
      </c>
      <c r="C479" s="40">
        <v>10</v>
      </c>
      <c r="D479" s="16">
        <v>1212</v>
      </c>
      <c r="E479" s="16">
        <v>10</v>
      </c>
      <c r="F479" s="16">
        <v>0</v>
      </c>
      <c r="G479" s="16">
        <v>0</v>
      </c>
      <c r="H479" s="16">
        <v>0</v>
      </c>
      <c r="I479" s="16">
        <v>0</v>
      </c>
      <c r="J479" s="16">
        <v>0</v>
      </c>
      <c r="K479" s="38">
        <f aca="true" t="shared" si="15" ref="K479:K510">SUM(D479:J479)</f>
        <v>1222</v>
      </c>
      <c r="L479" s="16">
        <v>0</v>
      </c>
      <c r="M479" s="16">
        <v>108</v>
      </c>
      <c r="N479" s="49">
        <v>186.67</v>
      </c>
      <c r="O479" s="16">
        <v>348.28</v>
      </c>
      <c r="P479" s="49">
        <v>0</v>
      </c>
      <c r="Q479" s="49">
        <v>0</v>
      </c>
      <c r="R479" s="49">
        <v>0</v>
      </c>
      <c r="S479" s="49">
        <v>0</v>
      </c>
      <c r="T479" s="49">
        <v>371.49</v>
      </c>
      <c r="U479" s="49">
        <v>0</v>
      </c>
      <c r="V479" s="49">
        <v>0</v>
      </c>
      <c r="W479" s="23">
        <f aca="true" t="shared" si="16" ref="W479:W542">SUM(L479:V479)</f>
        <v>1014.4399999999999</v>
      </c>
      <c r="X479" s="49">
        <v>404</v>
      </c>
      <c r="Y479" s="49">
        <v>34.6</v>
      </c>
      <c r="Z479" s="49">
        <v>112</v>
      </c>
      <c r="AA479" s="16">
        <v>0</v>
      </c>
      <c r="AB479" s="16">
        <v>0</v>
      </c>
      <c r="AC479" s="16">
        <v>0</v>
      </c>
      <c r="AD479" s="16">
        <v>0</v>
      </c>
      <c r="AE479" s="16">
        <v>0</v>
      </c>
      <c r="AF479" s="16">
        <v>4.64</v>
      </c>
      <c r="AG479" s="5">
        <v>0</v>
      </c>
      <c r="AH479" s="5">
        <v>0</v>
      </c>
      <c r="AI479" s="6">
        <v>0</v>
      </c>
      <c r="AJ479" s="38">
        <f aca="true" t="shared" si="17" ref="AJ479:AJ542">SUM(X479:AI479)</f>
        <v>555.24</v>
      </c>
      <c r="AK479" s="23">
        <v>2231.8</v>
      </c>
      <c r="AL479" s="16">
        <v>0</v>
      </c>
      <c r="AM479" s="38">
        <v>1681.2</v>
      </c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117"/>
      <c r="CV479" s="117"/>
      <c r="CW479" s="117"/>
      <c r="CX479" s="117"/>
      <c r="CY479" s="117"/>
      <c r="CZ479" s="117"/>
      <c r="DA479" s="117"/>
      <c r="DB479" s="117"/>
      <c r="DC479" s="117"/>
      <c r="DD479" s="117"/>
      <c r="DE479" s="117"/>
      <c r="DF479" s="117"/>
      <c r="DG479" s="117"/>
      <c r="DH479" s="117"/>
      <c r="DI479" s="117"/>
      <c r="DJ479" s="117"/>
      <c r="DK479" s="117"/>
      <c r="DL479" s="117"/>
      <c r="DM479" s="117"/>
      <c r="DN479" s="117"/>
      <c r="DO479" s="117"/>
      <c r="DP479" s="117"/>
      <c r="DQ479" s="117"/>
      <c r="DR479" s="117"/>
      <c r="DS479" s="117"/>
      <c r="DT479" s="117"/>
      <c r="DU479" s="117"/>
      <c r="DV479" s="117"/>
      <c r="DW479" s="117"/>
      <c r="DX479" s="117"/>
      <c r="DY479" s="117"/>
      <c r="DZ479" s="117"/>
      <c r="EA479" s="117"/>
      <c r="EB479" s="117"/>
      <c r="EC479" s="117"/>
      <c r="ED479" s="117"/>
      <c r="EE479" s="117"/>
      <c r="EF479" s="117"/>
      <c r="EG479" s="117"/>
      <c r="EH479" s="117"/>
      <c r="EI479" s="117"/>
      <c r="EJ479" s="117"/>
      <c r="EK479" s="117"/>
      <c r="EL479" s="117"/>
      <c r="EM479" s="117"/>
      <c r="EN479" s="117"/>
      <c r="EO479" s="117"/>
      <c r="EP479" s="117"/>
      <c r="EQ479" s="117"/>
      <c r="ER479" s="117"/>
      <c r="ES479" s="117"/>
      <c r="ET479" s="117"/>
      <c r="EU479" s="117"/>
      <c r="EV479" s="117"/>
      <c r="EW479" s="117"/>
      <c r="EX479" s="117"/>
      <c r="EY479" s="117"/>
      <c r="EZ479" s="117"/>
      <c r="FA479" s="117"/>
      <c r="FB479" s="117"/>
      <c r="FC479" s="117"/>
      <c r="FD479" s="117"/>
      <c r="FE479" s="117"/>
      <c r="FF479" s="117"/>
      <c r="FG479" s="117"/>
      <c r="FH479" s="117"/>
      <c r="FI479" s="117"/>
      <c r="FJ479" s="117"/>
      <c r="FK479" s="117"/>
      <c r="FL479" s="117"/>
      <c r="FM479" s="117"/>
      <c r="FN479" s="117"/>
      <c r="FO479" s="117"/>
      <c r="FP479" s="117"/>
      <c r="FQ479" s="117"/>
      <c r="FR479" s="117"/>
    </row>
    <row r="480" spans="1:174" s="34" customFormat="1" ht="13.5">
      <c r="A480" s="34" t="s">
        <v>13</v>
      </c>
      <c r="B480" s="34">
        <v>2015</v>
      </c>
      <c r="C480" s="74">
        <v>10</v>
      </c>
      <c r="D480" s="34">
        <v>1717</v>
      </c>
      <c r="E480" s="34">
        <v>40</v>
      </c>
      <c r="F480" s="34">
        <v>0</v>
      </c>
      <c r="G480" s="34">
        <v>0</v>
      </c>
      <c r="H480" s="34">
        <v>0</v>
      </c>
      <c r="I480" s="34">
        <v>0</v>
      </c>
      <c r="J480" s="34">
        <v>0</v>
      </c>
      <c r="K480" s="56">
        <f t="shared" si="15"/>
        <v>1757</v>
      </c>
      <c r="L480" s="34">
        <v>0</v>
      </c>
      <c r="M480" s="34">
        <v>0</v>
      </c>
      <c r="N480" s="29">
        <v>242.67</v>
      </c>
      <c r="O480" s="34">
        <v>348.28</v>
      </c>
      <c r="P480" s="29">
        <v>0</v>
      </c>
      <c r="Q480" s="29">
        <v>0</v>
      </c>
      <c r="R480" s="29">
        <v>0</v>
      </c>
      <c r="S480" s="29">
        <v>0</v>
      </c>
      <c r="T480" s="29">
        <v>615.29</v>
      </c>
      <c r="U480" s="29">
        <v>0</v>
      </c>
      <c r="V480" s="29">
        <v>0</v>
      </c>
      <c r="W480" s="35">
        <f t="shared" si="16"/>
        <v>1206.2399999999998</v>
      </c>
      <c r="X480" s="29">
        <v>98</v>
      </c>
      <c r="Y480" s="29">
        <v>0</v>
      </c>
      <c r="Z480" s="29">
        <v>0</v>
      </c>
      <c r="AA480" s="34">
        <v>0</v>
      </c>
      <c r="AB480" s="34">
        <v>0</v>
      </c>
      <c r="AC480" s="34">
        <v>0</v>
      </c>
      <c r="AD480" s="34">
        <v>0</v>
      </c>
      <c r="AE480" s="34">
        <v>0</v>
      </c>
      <c r="AF480" s="34">
        <v>0</v>
      </c>
      <c r="AG480" s="43">
        <v>0</v>
      </c>
      <c r="AH480" s="43">
        <v>0</v>
      </c>
      <c r="AI480" s="36">
        <v>0</v>
      </c>
      <c r="AJ480" s="56">
        <f t="shared" si="17"/>
        <v>98</v>
      </c>
      <c r="AK480" s="35">
        <v>2963.24</v>
      </c>
      <c r="AL480" s="34">
        <v>0</v>
      </c>
      <c r="AM480" s="56">
        <v>2865.24</v>
      </c>
      <c r="AN480" s="43"/>
      <c r="AO480" s="43"/>
      <c r="AP480" s="43"/>
      <c r="AQ480" s="43"/>
      <c r="AR480" s="43"/>
      <c r="AS480" s="43"/>
      <c r="AT480" s="43"/>
      <c r="AU480" s="43"/>
      <c r="AV480" s="43"/>
      <c r="AW480" s="43"/>
      <c r="AX480" s="43"/>
      <c r="AY480" s="43"/>
      <c r="AZ480" s="43"/>
      <c r="BA480" s="43"/>
      <c r="BB480" s="43"/>
      <c r="BC480" s="43"/>
      <c r="BD480" s="43"/>
      <c r="BE480" s="43"/>
      <c r="BF480" s="43"/>
      <c r="BG480" s="43"/>
      <c r="BH480" s="43"/>
      <c r="BI480" s="43"/>
      <c r="BJ480" s="43"/>
      <c r="BK480" s="43"/>
      <c r="BL480" s="43"/>
      <c r="BM480" s="43"/>
      <c r="BN480" s="43"/>
      <c r="BO480" s="43"/>
      <c r="BP480" s="43"/>
      <c r="BQ480" s="43"/>
      <c r="BR480" s="43"/>
      <c r="BS480" s="43"/>
      <c r="BT480" s="43"/>
      <c r="BU480" s="43"/>
      <c r="BV480" s="43"/>
      <c r="BW480" s="43"/>
      <c r="BX480" s="43"/>
      <c r="BY480" s="43"/>
      <c r="BZ480" s="43"/>
      <c r="CA480" s="43"/>
      <c r="CB480" s="43"/>
      <c r="CC480" s="43"/>
      <c r="CD480" s="43"/>
      <c r="CE480" s="43"/>
      <c r="CF480" s="43"/>
      <c r="CG480" s="43"/>
      <c r="CH480" s="43"/>
      <c r="CI480" s="43"/>
      <c r="CJ480" s="43"/>
      <c r="CK480" s="43"/>
      <c r="CL480" s="43"/>
      <c r="CM480" s="43"/>
      <c r="CN480" s="43"/>
      <c r="CO480" s="43"/>
      <c r="CP480" s="43"/>
      <c r="CQ480" s="43"/>
      <c r="CR480" s="43"/>
      <c r="CS480" s="43"/>
      <c r="CT480" s="43"/>
      <c r="CU480" s="140"/>
      <c r="CV480" s="140"/>
      <c r="CW480" s="140"/>
      <c r="CX480" s="140"/>
      <c r="CY480" s="140"/>
      <c r="CZ480" s="140"/>
      <c r="DA480" s="140"/>
      <c r="DB480" s="140"/>
      <c r="DC480" s="140"/>
      <c r="DD480" s="140"/>
      <c r="DE480" s="140"/>
      <c r="DF480" s="140"/>
      <c r="DG480" s="140"/>
      <c r="DH480" s="140"/>
      <c r="DI480" s="140"/>
      <c r="DJ480" s="140"/>
      <c r="DK480" s="140"/>
      <c r="DL480" s="140"/>
      <c r="DM480" s="140"/>
      <c r="DN480" s="140"/>
      <c r="DO480" s="140"/>
      <c r="DP480" s="140"/>
      <c r="DQ480" s="140"/>
      <c r="DR480" s="140"/>
      <c r="DS480" s="140"/>
      <c r="DT480" s="140"/>
      <c r="DU480" s="140"/>
      <c r="DV480" s="140"/>
      <c r="DW480" s="140"/>
      <c r="DX480" s="140"/>
      <c r="DY480" s="140"/>
      <c r="DZ480" s="140"/>
      <c r="EA480" s="140"/>
      <c r="EB480" s="140"/>
      <c r="EC480" s="140"/>
      <c r="ED480" s="140"/>
      <c r="EE480" s="140"/>
      <c r="EF480" s="140"/>
      <c r="EG480" s="140"/>
      <c r="EH480" s="140"/>
      <c r="EI480" s="140"/>
      <c r="EJ480" s="140"/>
      <c r="EK480" s="140"/>
      <c r="EL480" s="140"/>
      <c r="EM480" s="140"/>
      <c r="EN480" s="140"/>
      <c r="EO480" s="140"/>
      <c r="EP480" s="140"/>
      <c r="EQ480" s="140"/>
      <c r="ER480" s="140"/>
      <c r="ES480" s="140"/>
      <c r="ET480" s="140"/>
      <c r="EU480" s="140"/>
      <c r="EV480" s="140"/>
      <c r="EW480" s="140"/>
      <c r="EX480" s="140"/>
      <c r="EY480" s="140"/>
      <c r="EZ480" s="140"/>
      <c r="FA480" s="140"/>
      <c r="FB480" s="140"/>
      <c r="FC480" s="140"/>
      <c r="FD480" s="140"/>
      <c r="FE480" s="140"/>
      <c r="FF480" s="140"/>
      <c r="FG480" s="140"/>
      <c r="FH480" s="140"/>
      <c r="FI480" s="140"/>
      <c r="FJ480" s="140"/>
      <c r="FK480" s="140"/>
      <c r="FL480" s="140"/>
      <c r="FM480" s="140"/>
      <c r="FN480" s="140"/>
      <c r="FO480" s="140"/>
      <c r="FP480" s="140"/>
      <c r="FQ480" s="140"/>
      <c r="FR480" s="140"/>
    </row>
    <row r="481" spans="1:174" s="16" customFormat="1" ht="13.5">
      <c r="A481" s="16" t="s">
        <v>13</v>
      </c>
      <c r="B481" s="16">
        <v>2015</v>
      </c>
      <c r="C481" s="40">
        <v>10</v>
      </c>
      <c r="D481" s="16">
        <v>1717</v>
      </c>
      <c r="E481" s="16">
        <v>42.5</v>
      </c>
      <c r="F481" s="16">
        <v>0</v>
      </c>
      <c r="G481" s="16">
        <v>0</v>
      </c>
      <c r="H481" s="16">
        <v>0</v>
      </c>
      <c r="I481" s="16">
        <v>0</v>
      </c>
      <c r="J481" s="16">
        <v>0</v>
      </c>
      <c r="K481" s="38">
        <f t="shared" si="15"/>
        <v>1759.5</v>
      </c>
      <c r="L481" s="16">
        <v>0</v>
      </c>
      <c r="M481" s="16">
        <v>135</v>
      </c>
      <c r="N481" s="19">
        <v>242.67</v>
      </c>
      <c r="O481" s="16">
        <v>391.81</v>
      </c>
      <c r="P481" s="19">
        <v>0</v>
      </c>
      <c r="Q481" s="19">
        <v>0</v>
      </c>
      <c r="R481" s="19">
        <v>0</v>
      </c>
      <c r="S481" s="19">
        <v>0</v>
      </c>
      <c r="T481" s="19">
        <v>708.16</v>
      </c>
      <c r="U481" s="19">
        <v>0</v>
      </c>
      <c r="V481" s="19">
        <v>0</v>
      </c>
      <c r="W481" s="23">
        <f t="shared" si="16"/>
        <v>1477.6399999999999</v>
      </c>
      <c r="X481" s="19">
        <v>247</v>
      </c>
      <c r="Y481" s="19">
        <v>0</v>
      </c>
      <c r="Z481" s="19">
        <v>0</v>
      </c>
      <c r="AA481" s="16">
        <v>0</v>
      </c>
      <c r="AB481" s="16">
        <v>0</v>
      </c>
      <c r="AC481" s="16">
        <v>0</v>
      </c>
      <c r="AD481" s="16">
        <v>0</v>
      </c>
      <c r="AE481" s="16">
        <v>0</v>
      </c>
      <c r="AF481" s="16">
        <v>13.12</v>
      </c>
      <c r="AG481" s="5">
        <v>0</v>
      </c>
      <c r="AH481" s="5">
        <v>0</v>
      </c>
      <c r="AI481" s="6">
        <v>0</v>
      </c>
      <c r="AJ481" s="38">
        <f t="shared" si="17"/>
        <v>260.12</v>
      </c>
      <c r="AK481" s="23">
        <v>3224.02</v>
      </c>
      <c r="AL481" s="16">
        <v>0</v>
      </c>
      <c r="AM481" s="38">
        <v>2977.02</v>
      </c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117"/>
      <c r="CV481" s="117"/>
      <c r="CW481" s="117"/>
      <c r="CX481" s="117"/>
      <c r="CY481" s="117"/>
      <c r="CZ481" s="117"/>
      <c r="DA481" s="117"/>
      <c r="DB481" s="117"/>
      <c r="DC481" s="117"/>
      <c r="DD481" s="117"/>
      <c r="DE481" s="117"/>
      <c r="DF481" s="117"/>
      <c r="DG481" s="117"/>
      <c r="DH481" s="117"/>
      <c r="DI481" s="117"/>
      <c r="DJ481" s="117"/>
      <c r="DK481" s="117"/>
      <c r="DL481" s="117"/>
      <c r="DM481" s="117"/>
      <c r="DN481" s="117"/>
      <c r="DO481" s="117"/>
      <c r="DP481" s="117"/>
      <c r="DQ481" s="117"/>
      <c r="DR481" s="117"/>
      <c r="DS481" s="117"/>
      <c r="DT481" s="117"/>
      <c r="DU481" s="117"/>
      <c r="DV481" s="117"/>
      <c r="DW481" s="117"/>
      <c r="DX481" s="117"/>
      <c r="DY481" s="117"/>
      <c r="DZ481" s="117"/>
      <c r="EA481" s="117"/>
      <c r="EB481" s="117"/>
      <c r="EC481" s="117"/>
      <c r="ED481" s="117"/>
      <c r="EE481" s="117"/>
      <c r="EF481" s="117"/>
      <c r="EG481" s="117"/>
      <c r="EH481" s="117"/>
      <c r="EI481" s="117"/>
      <c r="EJ481" s="117"/>
      <c r="EK481" s="117"/>
      <c r="EL481" s="117"/>
      <c r="EM481" s="117"/>
      <c r="EN481" s="117"/>
      <c r="EO481" s="117"/>
      <c r="EP481" s="117"/>
      <c r="EQ481" s="117"/>
      <c r="ER481" s="117"/>
      <c r="ES481" s="117"/>
      <c r="ET481" s="117"/>
      <c r="EU481" s="117"/>
      <c r="EV481" s="117"/>
      <c r="EW481" s="117"/>
      <c r="EX481" s="117"/>
      <c r="EY481" s="117"/>
      <c r="EZ481" s="117"/>
      <c r="FA481" s="117"/>
      <c r="FB481" s="117"/>
      <c r="FC481" s="117"/>
      <c r="FD481" s="117"/>
      <c r="FE481" s="117"/>
      <c r="FF481" s="117"/>
      <c r="FG481" s="117"/>
      <c r="FH481" s="117"/>
      <c r="FI481" s="117"/>
      <c r="FJ481" s="117"/>
      <c r="FK481" s="117"/>
      <c r="FL481" s="117"/>
      <c r="FM481" s="117"/>
      <c r="FN481" s="117"/>
      <c r="FO481" s="117"/>
      <c r="FP481" s="117"/>
      <c r="FQ481" s="117"/>
      <c r="FR481" s="117"/>
    </row>
    <row r="482" spans="1:174" s="16" customFormat="1" ht="13.5">
      <c r="A482" s="16" t="s">
        <v>13</v>
      </c>
      <c r="B482" s="16">
        <v>2015</v>
      </c>
      <c r="C482" s="40">
        <v>10</v>
      </c>
      <c r="D482" s="16">
        <v>1919</v>
      </c>
      <c r="E482" s="16">
        <v>47.5</v>
      </c>
      <c r="F482" s="16">
        <v>0</v>
      </c>
      <c r="G482" s="16">
        <v>0</v>
      </c>
      <c r="H482" s="16">
        <v>0</v>
      </c>
      <c r="I482" s="16">
        <v>0</v>
      </c>
      <c r="J482" s="16">
        <v>0</v>
      </c>
      <c r="K482" s="38">
        <f t="shared" si="15"/>
        <v>1966.5</v>
      </c>
      <c r="L482" s="16">
        <v>0</v>
      </c>
      <c r="M482" s="16">
        <v>162</v>
      </c>
      <c r="N482" s="19">
        <v>261.33</v>
      </c>
      <c r="O482" s="16">
        <v>478.88</v>
      </c>
      <c r="P482" s="19">
        <v>278.62</v>
      </c>
      <c r="Q482" s="19">
        <v>0</v>
      </c>
      <c r="R482" s="19">
        <v>0</v>
      </c>
      <c r="S482" s="19">
        <v>0</v>
      </c>
      <c r="T482" s="19">
        <v>951.95</v>
      </c>
      <c r="U482" s="19">
        <v>0</v>
      </c>
      <c r="V482" s="19">
        <v>0</v>
      </c>
      <c r="W482" s="23">
        <f t="shared" si="16"/>
        <v>2132.7799999999997</v>
      </c>
      <c r="X482" s="19">
        <v>445</v>
      </c>
      <c r="Y482" s="19">
        <v>58.9</v>
      </c>
      <c r="Z482" s="19">
        <v>160</v>
      </c>
      <c r="AA482" s="16">
        <v>0</v>
      </c>
      <c r="AB482" s="16">
        <v>0</v>
      </c>
      <c r="AC482" s="16">
        <v>0</v>
      </c>
      <c r="AD482" s="16">
        <v>0</v>
      </c>
      <c r="AE482" s="16">
        <v>0</v>
      </c>
      <c r="AF482" s="16">
        <v>11.61</v>
      </c>
      <c r="AG482" s="5">
        <v>0</v>
      </c>
      <c r="AH482" s="5">
        <v>0</v>
      </c>
      <c r="AI482" s="6">
        <v>0</v>
      </c>
      <c r="AJ482" s="38">
        <f t="shared" si="17"/>
        <v>675.51</v>
      </c>
      <c r="AK482" s="23">
        <v>4087.67</v>
      </c>
      <c r="AL482" s="16">
        <v>17.63</v>
      </c>
      <c r="AM482" s="38">
        <v>3406.14</v>
      </c>
      <c r="CU482" s="31"/>
      <c r="CV482" s="31"/>
      <c r="CW482" s="31"/>
      <c r="CX482" s="31"/>
      <c r="CY482" s="31"/>
      <c r="CZ482" s="31"/>
      <c r="DA482" s="31"/>
      <c r="DB482" s="31"/>
      <c r="DC482" s="31"/>
      <c r="DD482" s="31"/>
      <c r="DE482" s="31"/>
      <c r="DF482" s="31"/>
      <c r="DG482" s="31"/>
      <c r="DH482" s="31"/>
      <c r="DI482" s="31"/>
      <c r="DJ482" s="31"/>
      <c r="DK482" s="31"/>
      <c r="DL482" s="31"/>
      <c r="DM482" s="31"/>
      <c r="DN482" s="31"/>
      <c r="DO482" s="31"/>
      <c r="DP482" s="31"/>
      <c r="DQ482" s="31"/>
      <c r="DR482" s="31"/>
      <c r="DS482" s="31"/>
      <c r="DT482" s="31"/>
      <c r="DU482" s="31"/>
      <c r="DV482" s="31"/>
      <c r="DW482" s="31"/>
      <c r="DX482" s="31"/>
      <c r="DY482" s="31"/>
      <c r="DZ482" s="31"/>
      <c r="EA482" s="31"/>
      <c r="EB482" s="31"/>
      <c r="EC482" s="31"/>
      <c r="ED482" s="31"/>
      <c r="EE482" s="31"/>
      <c r="EF482" s="31"/>
      <c r="EG482" s="31"/>
      <c r="EH482" s="31"/>
      <c r="EI482" s="31"/>
      <c r="EJ482" s="31"/>
      <c r="EK482" s="31"/>
      <c r="EL482" s="31"/>
      <c r="EM482" s="31"/>
      <c r="EN482" s="31"/>
      <c r="EO482" s="31"/>
      <c r="EP482" s="31"/>
      <c r="EQ482" s="31"/>
      <c r="ER482" s="31"/>
      <c r="ES482" s="31"/>
      <c r="ET482" s="31"/>
      <c r="EU482" s="31"/>
      <c r="EV482" s="31"/>
      <c r="EW482" s="31"/>
      <c r="EX482" s="31"/>
      <c r="EY482" s="31"/>
      <c r="EZ482" s="31"/>
      <c r="FA482" s="31"/>
      <c r="FB482" s="31"/>
      <c r="FC482" s="31"/>
      <c r="FD482" s="31"/>
      <c r="FE482" s="31"/>
      <c r="FF482" s="31"/>
      <c r="FG482" s="31"/>
      <c r="FH482" s="31"/>
      <c r="FI482" s="31"/>
      <c r="FJ482" s="31"/>
      <c r="FK482" s="31"/>
      <c r="FL482" s="31"/>
      <c r="FM482" s="31"/>
      <c r="FN482" s="31"/>
      <c r="FO482" s="31"/>
      <c r="FP482" s="31"/>
      <c r="FQ482" s="31"/>
      <c r="FR482" s="31"/>
    </row>
    <row r="483" spans="1:174" s="24" customFormat="1" ht="13.5">
      <c r="A483" s="16" t="s">
        <v>13</v>
      </c>
      <c r="B483" s="24">
        <v>2015</v>
      </c>
      <c r="C483" s="73">
        <v>10</v>
      </c>
      <c r="D483" s="24">
        <v>1919</v>
      </c>
      <c r="E483" s="24">
        <v>47.5</v>
      </c>
      <c r="F483" s="24">
        <v>0</v>
      </c>
      <c r="G483" s="24">
        <v>0</v>
      </c>
      <c r="H483" s="24">
        <v>0</v>
      </c>
      <c r="I483" s="24">
        <v>0</v>
      </c>
      <c r="J483" s="24">
        <v>0</v>
      </c>
      <c r="K483" s="57">
        <f t="shared" si="15"/>
        <v>1966.5</v>
      </c>
      <c r="L483" s="24">
        <v>0</v>
      </c>
      <c r="M483" s="24">
        <v>162</v>
      </c>
      <c r="N483" s="25">
        <v>261.33</v>
      </c>
      <c r="O483" s="24">
        <v>478.88</v>
      </c>
      <c r="P483" s="25">
        <v>278.62</v>
      </c>
      <c r="Q483" s="25">
        <v>0</v>
      </c>
      <c r="R483" s="25">
        <v>0</v>
      </c>
      <c r="S483" s="25">
        <v>0</v>
      </c>
      <c r="T483" s="19">
        <v>951.95</v>
      </c>
      <c r="U483" s="19">
        <v>0</v>
      </c>
      <c r="V483" s="19">
        <v>0</v>
      </c>
      <c r="W483" s="12">
        <f t="shared" si="16"/>
        <v>2132.7799999999997</v>
      </c>
      <c r="X483" s="25">
        <v>305</v>
      </c>
      <c r="Y483" s="25">
        <v>5.5</v>
      </c>
      <c r="Z483" s="25">
        <v>160</v>
      </c>
      <c r="AA483" s="24">
        <v>0</v>
      </c>
      <c r="AB483" s="24">
        <v>0</v>
      </c>
      <c r="AC483" s="24">
        <v>0</v>
      </c>
      <c r="AD483" s="24">
        <v>0</v>
      </c>
      <c r="AE483" s="24">
        <v>0</v>
      </c>
      <c r="AF483" s="24">
        <v>11.61</v>
      </c>
      <c r="AG483" s="10">
        <v>0</v>
      </c>
      <c r="AH483" s="10">
        <v>0</v>
      </c>
      <c r="AI483" s="26">
        <v>0</v>
      </c>
      <c r="AJ483" s="57">
        <f t="shared" si="17"/>
        <v>482.11</v>
      </c>
      <c r="AK483" s="12">
        <v>4087.67</v>
      </c>
      <c r="AL483" s="16">
        <v>17.63</v>
      </c>
      <c r="AM483" s="38">
        <v>3599.54</v>
      </c>
      <c r="CU483" s="115"/>
      <c r="CV483" s="115"/>
      <c r="CW483" s="115"/>
      <c r="CX483" s="115"/>
      <c r="CY483" s="115"/>
      <c r="CZ483" s="115"/>
      <c r="DA483" s="115"/>
      <c r="DB483" s="115"/>
      <c r="DC483" s="115"/>
      <c r="DD483" s="115"/>
      <c r="DE483" s="115"/>
      <c r="DF483" s="115"/>
      <c r="DG483" s="115"/>
      <c r="DH483" s="115"/>
      <c r="DI483" s="115"/>
      <c r="DJ483" s="115"/>
      <c r="DK483" s="115"/>
      <c r="DL483" s="115"/>
      <c r="DM483" s="115"/>
      <c r="DN483" s="115"/>
      <c r="DO483" s="115"/>
      <c r="DP483" s="115"/>
      <c r="DQ483" s="115"/>
      <c r="DR483" s="115"/>
      <c r="DS483" s="115"/>
      <c r="DT483" s="115"/>
      <c r="DU483" s="115"/>
      <c r="DV483" s="115"/>
      <c r="DW483" s="115"/>
      <c r="DX483" s="115"/>
      <c r="DY483" s="115"/>
      <c r="DZ483" s="115"/>
      <c r="EA483" s="115"/>
      <c r="EB483" s="115"/>
      <c r="EC483" s="115"/>
      <c r="ED483" s="115"/>
      <c r="EE483" s="115"/>
      <c r="EF483" s="115"/>
      <c r="EG483" s="115"/>
      <c r="EH483" s="115"/>
      <c r="EI483" s="115"/>
      <c r="EJ483" s="115"/>
      <c r="EK483" s="115"/>
      <c r="EL483" s="115"/>
      <c r="EM483" s="115"/>
      <c r="EN483" s="115"/>
      <c r="EO483" s="115"/>
      <c r="EP483" s="115"/>
      <c r="EQ483" s="115"/>
      <c r="ER483" s="115"/>
      <c r="ES483" s="115"/>
      <c r="ET483" s="115"/>
      <c r="EU483" s="115"/>
      <c r="EV483" s="115"/>
      <c r="EW483" s="115"/>
      <c r="EX483" s="115"/>
      <c r="EY483" s="115"/>
      <c r="EZ483" s="115"/>
      <c r="FA483" s="115"/>
      <c r="FB483" s="115"/>
      <c r="FC483" s="115"/>
      <c r="FD483" s="115"/>
      <c r="FE483" s="115"/>
      <c r="FF483" s="115"/>
      <c r="FG483" s="115"/>
      <c r="FH483" s="115"/>
      <c r="FI483" s="115"/>
      <c r="FJ483" s="115"/>
      <c r="FK483" s="115"/>
      <c r="FL483" s="115"/>
      <c r="FM483" s="115"/>
      <c r="FN483" s="115"/>
      <c r="FO483" s="115"/>
      <c r="FP483" s="115"/>
      <c r="FQ483" s="115"/>
      <c r="FR483" s="115"/>
    </row>
    <row r="484" spans="1:174" s="21" customFormat="1" ht="13.5">
      <c r="A484" s="33" t="s">
        <v>13</v>
      </c>
      <c r="B484" s="16">
        <v>2015</v>
      </c>
      <c r="C484" s="40">
        <v>10</v>
      </c>
      <c r="D484" s="180">
        <v>1919</v>
      </c>
      <c r="E484" s="27">
        <v>47.5</v>
      </c>
      <c r="F484" s="27">
        <v>0</v>
      </c>
      <c r="G484" s="27">
        <v>0</v>
      </c>
      <c r="H484" s="27">
        <v>0</v>
      </c>
      <c r="I484" s="181">
        <v>0</v>
      </c>
      <c r="J484" s="16">
        <v>0</v>
      </c>
      <c r="K484" s="183">
        <f t="shared" si="15"/>
        <v>1966.5</v>
      </c>
      <c r="L484" s="180">
        <v>0</v>
      </c>
      <c r="M484" s="181">
        <v>171</v>
      </c>
      <c r="N484" s="27">
        <v>261.33</v>
      </c>
      <c r="O484" s="33">
        <v>478.88</v>
      </c>
      <c r="P484" s="27">
        <v>278.62</v>
      </c>
      <c r="Q484" s="27">
        <v>0</v>
      </c>
      <c r="R484" s="27">
        <v>0</v>
      </c>
      <c r="S484" s="27">
        <v>0</v>
      </c>
      <c r="T484" s="19">
        <v>951.95</v>
      </c>
      <c r="U484" s="19">
        <v>0</v>
      </c>
      <c r="V484" s="19">
        <v>0</v>
      </c>
      <c r="W484" s="86">
        <f t="shared" si="16"/>
        <v>2141.7799999999997</v>
      </c>
      <c r="X484" s="27">
        <v>465.6</v>
      </c>
      <c r="Y484" s="27">
        <v>0</v>
      </c>
      <c r="Z484" s="27">
        <v>160</v>
      </c>
      <c r="AA484" s="180">
        <v>0</v>
      </c>
      <c r="AB484" s="27">
        <v>0</v>
      </c>
      <c r="AC484" s="27">
        <v>0</v>
      </c>
      <c r="AD484" s="27">
        <v>0</v>
      </c>
      <c r="AE484" s="27">
        <v>0</v>
      </c>
      <c r="AF484" s="27">
        <v>0</v>
      </c>
      <c r="AG484" s="5">
        <v>0</v>
      </c>
      <c r="AH484" s="5">
        <v>0</v>
      </c>
      <c r="AI484" s="6">
        <v>0</v>
      </c>
      <c r="AJ484" s="197">
        <f t="shared" si="17"/>
        <v>625.6</v>
      </c>
      <c r="AK484" s="86">
        <v>4108.28</v>
      </c>
      <c r="AL484" s="19">
        <v>18.25</v>
      </c>
      <c r="AM484" s="60">
        <v>3464.43</v>
      </c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  <c r="AX484" s="16"/>
      <c r="AY484" s="16"/>
      <c r="AZ484" s="16"/>
      <c r="BA484" s="16"/>
      <c r="BB484" s="16"/>
      <c r="BC484" s="16"/>
      <c r="BD484" s="16"/>
      <c r="BE484" s="16"/>
      <c r="BF484" s="16"/>
      <c r="BG484" s="16"/>
      <c r="BH484" s="16"/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16"/>
      <c r="CJ484" s="16"/>
      <c r="CK484" s="16"/>
      <c r="CL484" s="16"/>
      <c r="CM484" s="16"/>
      <c r="CN484" s="16"/>
      <c r="CO484" s="16"/>
      <c r="CP484" s="16"/>
      <c r="CQ484" s="16"/>
      <c r="CR484" s="16"/>
      <c r="CS484" s="16"/>
      <c r="CT484" s="16"/>
      <c r="CU484" s="31"/>
      <c r="CV484" s="31"/>
      <c r="CW484" s="31"/>
      <c r="CX484" s="31"/>
      <c r="CY484" s="31"/>
      <c r="CZ484" s="31"/>
      <c r="DA484" s="31"/>
      <c r="DB484" s="31"/>
      <c r="DC484" s="31"/>
      <c r="DD484" s="31"/>
      <c r="DE484" s="31"/>
      <c r="DF484" s="31"/>
      <c r="DG484" s="31"/>
      <c r="DH484" s="31"/>
      <c r="DI484" s="31"/>
      <c r="DJ484" s="31"/>
      <c r="DK484" s="31"/>
      <c r="DL484" s="31"/>
      <c r="DM484" s="31"/>
      <c r="DN484" s="31"/>
      <c r="DO484" s="31"/>
      <c r="DP484" s="31"/>
      <c r="DQ484" s="31"/>
      <c r="DR484" s="31"/>
      <c r="DS484" s="31"/>
      <c r="DT484" s="31"/>
      <c r="DU484" s="31"/>
      <c r="DV484" s="31"/>
      <c r="DW484" s="31"/>
      <c r="DX484" s="31"/>
      <c r="DY484" s="31"/>
      <c r="DZ484" s="31"/>
      <c r="EA484" s="31"/>
      <c r="EB484" s="31"/>
      <c r="EC484" s="31"/>
      <c r="ED484" s="31"/>
      <c r="EE484" s="31"/>
      <c r="EF484" s="31"/>
      <c r="EG484" s="31"/>
      <c r="EH484" s="31"/>
      <c r="EI484" s="31"/>
      <c r="EJ484" s="31"/>
      <c r="EK484" s="31"/>
      <c r="EL484" s="31"/>
      <c r="EM484" s="31"/>
      <c r="EN484" s="31"/>
      <c r="EO484" s="31"/>
      <c r="EP484" s="31"/>
      <c r="EQ484" s="31"/>
      <c r="ER484" s="31"/>
      <c r="ES484" s="31"/>
      <c r="ET484" s="31"/>
      <c r="EU484" s="31"/>
      <c r="EV484" s="31"/>
      <c r="EW484" s="31"/>
      <c r="EX484" s="31"/>
      <c r="EY484" s="31"/>
      <c r="EZ484" s="31"/>
      <c r="FA484" s="31"/>
      <c r="FB484" s="31"/>
      <c r="FC484" s="31"/>
      <c r="FD484" s="31"/>
      <c r="FE484" s="31"/>
      <c r="FF484" s="31"/>
      <c r="FG484" s="31"/>
      <c r="FH484" s="31"/>
      <c r="FI484" s="31"/>
      <c r="FJ484" s="31"/>
      <c r="FK484" s="31"/>
      <c r="FL484" s="31"/>
      <c r="FM484" s="31"/>
      <c r="FN484" s="31"/>
      <c r="FO484" s="31"/>
      <c r="FP484" s="31"/>
      <c r="FQ484" s="31"/>
      <c r="FR484" s="130"/>
    </row>
    <row r="485" spans="1:174" s="20" customFormat="1" ht="13.5">
      <c r="A485" s="33" t="s">
        <v>13</v>
      </c>
      <c r="B485" s="16">
        <v>2015</v>
      </c>
      <c r="C485" s="40">
        <v>10</v>
      </c>
      <c r="D485" s="47">
        <v>1919</v>
      </c>
      <c r="E485" s="19">
        <v>47.5</v>
      </c>
      <c r="F485" s="19">
        <v>0</v>
      </c>
      <c r="G485" s="19">
        <v>0</v>
      </c>
      <c r="H485" s="19">
        <v>0</v>
      </c>
      <c r="I485" s="41">
        <v>0</v>
      </c>
      <c r="J485" s="16">
        <v>0</v>
      </c>
      <c r="K485" s="66">
        <f t="shared" si="15"/>
        <v>1966.5</v>
      </c>
      <c r="L485" s="47">
        <v>0</v>
      </c>
      <c r="M485" s="41">
        <v>0</v>
      </c>
      <c r="N485" s="19">
        <v>261.33</v>
      </c>
      <c r="O485" s="79">
        <v>478.88</v>
      </c>
      <c r="P485" s="19">
        <v>278.62</v>
      </c>
      <c r="Q485" s="19">
        <v>0</v>
      </c>
      <c r="R485" s="19">
        <v>0</v>
      </c>
      <c r="S485" s="19">
        <v>0</v>
      </c>
      <c r="T485" s="19">
        <v>1044.83</v>
      </c>
      <c r="U485" s="19">
        <v>0</v>
      </c>
      <c r="V485" s="19">
        <v>0</v>
      </c>
      <c r="W485" s="87">
        <f t="shared" si="16"/>
        <v>2063.66</v>
      </c>
      <c r="X485" s="19">
        <v>315</v>
      </c>
      <c r="Y485" s="19">
        <v>3</v>
      </c>
      <c r="Z485" s="19">
        <v>160</v>
      </c>
      <c r="AA485" s="47">
        <v>0</v>
      </c>
      <c r="AB485" s="19">
        <v>0</v>
      </c>
      <c r="AC485" s="19">
        <v>0</v>
      </c>
      <c r="AD485" s="19">
        <v>0</v>
      </c>
      <c r="AE485" s="19">
        <v>0</v>
      </c>
      <c r="AF485" s="19">
        <v>0</v>
      </c>
      <c r="AG485" s="5">
        <v>0</v>
      </c>
      <c r="AH485" s="5">
        <v>0</v>
      </c>
      <c r="AI485" s="5">
        <v>0</v>
      </c>
      <c r="AJ485" s="60">
        <f t="shared" si="17"/>
        <v>478</v>
      </c>
      <c r="AK485" s="87">
        <v>4030.16</v>
      </c>
      <c r="AL485" s="19">
        <v>45.9</v>
      </c>
      <c r="AM485" s="60">
        <v>3536.26</v>
      </c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16"/>
      <c r="BA485" s="16"/>
      <c r="BB485" s="16"/>
      <c r="BC485" s="16"/>
      <c r="BD485" s="16"/>
      <c r="BE485" s="16"/>
      <c r="BF485" s="16"/>
      <c r="BG485" s="16"/>
      <c r="BH485" s="16"/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16"/>
      <c r="CJ485" s="16"/>
      <c r="CK485" s="16"/>
      <c r="CL485" s="16"/>
      <c r="CM485" s="16"/>
      <c r="CN485" s="16"/>
      <c r="CO485" s="16"/>
      <c r="CP485" s="16"/>
      <c r="CQ485" s="16"/>
      <c r="CR485" s="16"/>
      <c r="CS485" s="16"/>
      <c r="CT485" s="16"/>
      <c r="CU485" s="31"/>
      <c r="CV485" s="31"/>
      <c r="CW485" s="31"/>
      <c r="CX485" s="31"/>
      <c r="CY485" s="31"/>
      <c r="CZ485" s="31"/>
      <c r="DA485" s="31"/>
      <c r="DB485" s="31"/>
      <c r="DC485" s="31"/>
      <c r="DD485" s="31"/>
      <c r="DE485" s="31"/>
      <c r="DF485" s="31"/>
      <c r="DG485" s="31"/>
      <c r="DH485" s="31"/>
      <c r="DI485" s="31"/>
      <c r="DJ485" s="31"/>
      <c r="DK485" s="31"/>
      <c r="DL485" s="31"/>
      <c r="DM485" s="31"/>
      <c r="DN485" s="31"/>
      <c r="DO485" s="31"/>
      <c r="DP485" s="31"/>
      <c r="DQ485" s="31"/>
      <c r="DR485" s="31"/>
      <c r="DS485" s="31"/>
      <c r="DT485" s="31"/>
      <c r="DU485" s="31"/>
      <c r="DV485" s="31"/>
      <c r="DW485" s="31"/>
      <c r="DX485" s="31"/>
      <c r="DY485" s="31"/>
      <c r="DZ485" s="31"/>
      <c r="EA485" s="31"/>
      <c r="EB485" s="31"/>
      <c r="EC485" s="31"/>
      <c r="ED485" s="31"/>
      <c r="EE485" s="31"/>
      <c r="EF485" s="31"/>
      <c r="EG485" s="31"/>
      <c r="EH485" s="31"/>
      <c r="EI485" s="31"/>
      <c r="EJ485" s="31"/>
      <c r="EK485" s="31"/>
      <c r="EL485" s="31"/>
      <c r="EM485" s="31"/>
      <c r="EN485" s="31"/>
      <c r="EO485" s="31"/>
      <c r="EP485" s="31"/>
      <c r="EQ485" s="31"/>
      <c r="ER485" s="31"/>
      <c r="ES485" s="31"/>
      <c r="ET485" s="31"/>
      <c r="EU485" s="31"/>
      <c r="EV485" s="31"/>
      <c r="EW485" s="31"/>
      <c r="EX485" s="31"/>
      <c r="EY485" s="31"/>
      <c r="EZ485" s="31"/>
      <c r="FA485" s="31"/>
      <c r="FB485" s="31"/>
      <c r="FC485" s="31"/>
      <c r="FD485" s="31"/>
      <c r="FE485" s="31"/>
      <c r="FF485" s="31"/>
      <c r="FG485" s="31"/>
      <c r="FH485" s="31"/>
      <c r="FI485" s="31"/>
      <c r="FJ485" s="31"/>
      <c r="FK485" s="31"/>
      <c r="FL485" s="31"/>
      <c r="FM485" s="31"/>
      <c r="FN485" s="31"/>
      <c r="FO485" s="31"/>
      <c r="FP485" s="31"/>
      <c r="FQ485" s="31"/>
      <c r="FR485" s="128"/>
    </row>
    <row r="486" spans="1:174" s="20" customFormat="1" ht="13.5">
      <c r="A486" s="79" t="s">
        <v>13</v>
      </c>
      <c r="B486" s="16">
        <v>2015</v>
      </c>
      <c r="C486" s="40">
        <v>10</v>
      </c>
      <c r="D486" s="47">
        <v>1919</v>
      </c>
      <c r="E486" s="19">
        <v>20</v>
      </c>
      <c r="F486" s="19">
        <v>0</v>
      </c>
      <c r="G486" s="19">
        <v>0</v>
      </c>
      <c r="H486" s="19">
        <v>0</v>
      </c>
      <c r="I486" s="41">
        <v>0</v>
      </c>
      <c r="J486" s="16">
        <v>0</v>
      </c>
      <c r="K486" s="66">
        <f t="shared" si="15"/>
        <v>1939</v>
      </c>
      <c r="L486" s="47">
        <v>0</v>
      </c>
      <c r="M486" s="41">
        <v>162</v>
      </c>
      <c r="N486" s="19">
        <v>261.33</v>
      </c>
      <c r="O486" s="79">
        <v>522.41</v>
      </c>
      <c r="P486" s="19">
        <v>278.62</v>
      </c>
      <c r="Q486" s="19">
        <v>0</v>
      </c>
      <c r="R486" s="19">
        <v>0</v>
      </c>
      <c r="S486" s="19">
        <v>0</v>
      </c>
      <c r="T486" s="19">
        <v>708.16</v>
      </c>
      <c r="U486" s="19">
        <v>0</v>
      </c>
      <c r="V486" s="19">
        <v>0</v>
      </c>
      <c r="W486" s="86">
        <f t="shared" si="16"/>
        <v>1932.52</v>
      </c>
      <c r="X486" s="19">
        <v>447</v>
      </c>
      <c r="Y486" s="19">
        <v>0</v>
      </c>
      <c r="Z486" s="19">
        <v>160</v>
      </c>
      <c r="AA486" s="47">
        <v>0</v>
      </c>
      <c r="AB486" s="19">
        <v>0</v>
      </c>
      <c r="AC486" s="19">
        <v>0</v>
      </c>
      <c r="AD486" s="19">
        <v>0</v>
      </c>
      <c r="AE486" s="19">
        <v>0</v>
      </c>
      <c r="AF486" s="19">
        <v>0</v>
      </c>
      <c r="AG486" s="5">
        <v>0</v>
      </c>
      <c r="AH486" s="5">
        <v>0</v>
      </c>
      <c r="AI486" s="5">
        <v>0</v>
      </c>
      <c r="AJ486" s="197">
        <f t="shared" si="17"/>
        <v>607</v>
      </c>
      <c r="AK486" s="87">
        <v>3871.52</v>
      </c>
      <c r="AL486" s="19">
        <v>11.15</v>
      </c>
      <c r="AM486" s="60">
        <v>3252.37</v>
      </c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  <c r="AX486" s="16"/>
      <c r="AY486" s="16"/>
      <c r="AZ486" s="16"/>
      <c r="BA486" s="16"/>
      <c r="BB486" s="16"/>
      <c r="BC486" s="16"/>
      <c r="BD486" s="16"/>
      <c r="BE486" s="16"/>
      <c r="BF486" s="16"/>
      <c r="BG486" s="16"/>
      <c r="BH486" s="16"/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16"/>
      <c r="CJ486" s="16"/>
      <c r="CK486" s="16"/>
      <c r="CL486" s="16"/>
      <c r="CM486" s="16"/>
      <c r="CN486" s="16"/>
      <c r="CO486" s="16"/>
      <c r="CP486" s="16"/>
      <c r="CQ486" s="16"/>
      <c r="CR486" s="16"/>
      <c r="CS486" s="16"/>
      <c r="CT486" s="16"/>
      <c r="CU486" s="31"/>
      <c r="CV486" s="31"/>
      <c r="CW486" s="31"/>
      <c r="CX486" s="31"/>
      <c r="CY486" s="31"/>
      <c r="CZ486" s="31"/>
      <c r="DA486" s="31"/>
      <c r="DB486" s="31"/>
      <c r="DC486" s="31"/>
      <c r="DD486" s="31"/>
      <c r="DE486" s="31"/>
      <c r="DF486" s="31"/>
      <c r="DG486" s="31"/>
      <c r="DH486" s="31"/>
      <c r="DI486" s="31"/>
      <c r="DJ486" s="31"/>
      <c r="DK486" s="31"/>
      <c r="DL486" s="31"/>
      <c r="DM486" s="31"/>
      <c r="DN486" s="31"/>
      <c r="DO486" s="31"/>
      <c r="DP486" s="31"/>
      <c r="DQ486" s="31"/>
      <c r="DR486" s="31"/>
      <c r="DS486" s="31"/>
      <c r="DT486" s="31"/>
      <c r="DU486" s="31"/>
      <c r="DV486" s="31"/>
      <c r="DW486" s="31"/>
      <c r="DX486" s="31"/>
      <c r="DY486" s="31"/>
      <c r="DZ486" s="31"/>
      <c r="EA486" s="31"/>
      <c r="EB486" s="31"/>
      <c r="EC486" s="31"/>
      <c r="ED486" s="31"/>
      <c r="EE486" s="31"/>
      <c r="EF486" s="31"/>
      <c r="EG486" s="31"/>
      <c r="EH486" s="31"/>
      <c r="EI486" s="31"/>
      <c r="EJ486" s="31"/>
      <c r="EK486" s="31"/>
      <c r="EL486" s="31"/>
      <c r="EM486" s="31"/>
      <c r="EN486" s="31"/>
      <c r="EO486" s="31"/>
      <c r="EP486" s="31"/>
      <c r="EQ486" s="31"/>
      <c r="ER486" s="31"/>
      <c r="ES486" s="31"/>
      <c r="ET486" s="31"/>
      <c r="EU486" s="31"/>
      <c r="EV486" s="31"/>
      <c r="EW486" s="31"/>
      <c r="EX486" s="31"/>
      <c r="EY486" s="31"/>
      <c r="EZ486" s="31"/>
      <c r="FA486" s="31"/>
      <c r="FB486" s="31"/>
      <c r="FC486" s="31"/>
      <c r="FD486" s="31"/>
      <c r="FE486" s="31"/>
      <c r="FF486" s="31"/>
      <c r="FG486" s="31"/>
      <c r="FH486" s="31"/>
      <c r="FI486" s="31"/>
      <c r="FJ486" s="31"/>
      <c r="FK486" s="31"/>
      <c r="FL486" s="31"/>
      <c r="FM486" s="31"/>
      <c r="FN486" s="31"/>
      <c r="FO486" s="31"/>
      <c r="FP486" s="31"/>
      <c r="FQ486" s="31"/>
      <c r="FR486" s="128"/>
    </row>
    <row r="487" spans="1:174" s="20" customFormat="1" ht="13.5">
      <c r="A487" s="79" t="s">
        <v>13</v>
      </c>
      <c r="B487" s="16">
        <v>2015</v>
      </c>
      <c r="C487" s="40">
        <v>10</v>
      </c>
      <c r="D487" s="47">
        <v>1919</v>
      </c>
      <c r="E487" s="19">
        <v>47.5</v>
      </c>
      <c r="F487" s="19">
        <v>0</v>
      </c>
      <c r="G487" s="19">
        <v>0</v>
      </c>
      <c r="H487" s="19">
        <v>0</v>
      </c>
      <c r="I487" s="41">
        <v>0</v>
      </c>
      <c r="J487" s="16">
        <v>0</v>
      </c>
      <c r="K487" s="183">
        <f t="shared" si="15"/>
        <v>1966.5</v>
      </c>
      <c r="L487" s="47">
        <v>0</v>
      </c>
      <c r="M487" s="41">
        <v>0</v>
      </c>
      <c r="N487" s="19">
        <v>261.33</v>
      </c>
      <c r="O487" s="79">
        <v>435.34</v>
      </c>
      <c r="P487" s="19">
        <v>278.62</v>
      </c>
      <c r="Q487" s="19">
        <v>0</v>
      </c>
      <c r="R487" s="19">
        <v>0</v>
      </c>
      <c r="S487" s="19">
        <v>0</v>
      </c>
      <c r="T487" s="19">
        <v>951.95</v>
      </c>
      <c r="U487" s="19">
        <v>0</v>
      </c>
      <c r="V487" s="19">
        <v>0</v>
      </c>
      <c r="W487" s="86">
        <f t="shared" si="16"/>
        <v>1927.24</v>
      </c>
      <c r="X487" s="19">
        <v>323</v>
      </c>
      <c r="Y487" s="19">
        <v>4</v>
      </c>
      <c r="Z487" s="19">
        <v>160</v>
      </c>
      <c r="AA487" s="47">
        <v>0</v>
      </c>
      <c r="AB487" s="19">
        <v>0</v>
      </c>
      <c r="AC487" s="19">
        <v>0</v>
      </c>
      <c r="AD487" s="19">
        <v>0</v>
      </c>
      <c r="AE487" s="19">
        <v>0</v>
      </c>
      <c r="AF487" s="19">
        <v>16.02</v>
      </c>
      <c r="AG487" s="5">
        <v>0</v>
      </c>
      <c r="AH487" s="5">
        <v>0</v>
      </c>
      <c r="AI487" s="5">
        <v>0</v>
      </c>
      <c r="AJ487" s="197">
        <f t="shared" si="17"/>
        <v>503.02</v>
      </c>
      <c r="AK487" s="87">
        <v>3877.72</v>
      </c>
      <c r="AL487" s="19">
        <v>11.33</v>
      </c>
      <c r="AM487" s="60">
        <v>3379.39</v>
      </c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  <c r="BA487" s="16"/>
      <c r="BB487" s="16"/>
      <c r="BC487" s="16"/>
      <c r="BD487" s="16"/>
      <c r="BE487" s="16"/>
      <c r="BF487" s="16"/>
      <c r="BG487" s="16"/>
      <c r="BH487" s="16"/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16"/>
      <c r="CJ487" s="16"/>
      <c r="CK487" s="16"/>
      <c r="CL487" s="16"/>
      <c r="CM487" s="16"/>
      <c r="CN487" s="16"/>
      <c r="CO487" s="16"/>
      <c r="CP487" s="16"/>
      <c r="CQ487" s="16"/>
      <c r="CR487" s="16"/>
      <c r="CS487" s="16"/>
      <c r="CT487" s="16"/>
      <c r="CU487" s="31"/>
      <c r="CV487" s="31"/>
      <c r="CW487" s="31"/>
      <c r="CX487" s="31"/>
      <c r="CY487" s="31"/>
      <c r="CZ487" s="31"/>
      <c r="DA487" s="31"/>
      <c r="DB487" s="31"/>
      <c r="DC487" s="31"/>
      <c r="DD487" s="31"/>
      <c r="DE487" s="31"/>
      <c r="DF487" s="31"/>
      <c r="DG487" s="31"/>
      <c r="DH487" s="31"/>
      <c r="DI487" s="31"/>
      <c r="DJ487" s="31"/>
      <c r="DK487" s="31"/>
      <c r="DL487" s="31"/>
      <c r="DM487" s="31"/>
      <c r="DN487" s="31"/>
      <c r="DO487" s="31"/>
      <c r="DP487" s="31"/>
      <c r="DQ487" s="31"/>
      <c r="DR487" s="31"/>
      <c r="DS487" s="31"/>
      <c r="DT487" s="31"/>
      <c r="DU487" s="31"/>
      <c r="DV487" s="31"/>
      <c r="DW487" s="31"/>
      <c r="DX487" s="31"/>
      <c r="DY487" s="31"/>
      <c r="DZ487" s="31"/>
      <c r="EA487" s="31"/>
      <c r="EB487" s="31"/>
      <c r="EC487" s="31"/>
      <c r="ED487" s="31"/>
      <c r="EE487" s="31"/>
      <c r="EF487" s="31"/>
      <c r="EG487" s="31"/>
      <c r="EH487" s="31"/>
      <c r="EI487" s="31"/>
      <c r="EJ487" s="31"/>
      <c r="EK487" s="31"/>
      <c r="EL487" s="31"/>
      <c r="EM487" s="31"/>
      <c r="EN487" s="31"/>
      <c r="EO487" s="31"/>
      <c r="EP487" s="31"/>
      <c r="EQ487" s="31"/>
      <c r="ER487" s="31"/>
      <c r="ES487" s="31"/>
      <c r="ET487" s="31"/>
      <c r="EU487" s="31"/>
      <c r="EV487" s="31"/>
      <c r="EW487" s="31"/>
      <c r="EX487" s="31"/>
      <c r="EY487" s="31"/>
      <c r="EZ487" s="31"/>
      <c r="FA487" s="31"/>
      <c r="FB487" s="31"/>
      <c r="FC487" s="31"/>
      <c r="FD487" s="31"/>
      <c r="FE487" s="31"/>
      <c r="FF487" s="31"/>
      <c r="FG487" s="31"/>
      <c r="FH487" s="31"/>
      <c r="FI487" s="31"/>
      <c r="FJ487" s="31"/>
      <c r="FK487" s="31"/>
      <c r="FL487" s="31"/>
      <c r="FM487" s="31"/>
      <c r="FN487" s="31"/>
      <c r="FO487" s="31"/>
      <c r="FP487" s="31"/>
      <c r="FQ487" s="31"/>
      <c r="FR487" s="128"/>
    </row>
    <row r="488" spans="1:174" s="20" customFormat="1" ht="13.5">
      <c r="A488" s="79" t="s">
        <v>13</v>
      </c>
      <c r="B488" s="16">
        <v>2015</v>
      </c>
      <c r="C488" s="40">
        <v>10</v>
      </c>
      <c r="D488" s="47">
        <v>1919</v>
      </c>
      <c r="E488" s="19">
        <v>47.5</v>
      </c>
      <c r="F488" s="19">
        <v>0</v>
      </c>
      <c r="G488" s="19">
        <v>0</v>
      </c>
      <c r="H488" s="19">
        <v>0</v>
      </c>
      <c r="I488" s="41">
        <v>0</v>
      </c>
      <c r="J488" s="16">
        <v>0</v>
      </c>
      <c r="K488" s="66">
        <f t="shared" si="15"/>
        <v>1966.5</v>
      </c>
      <c r="L488" s="47">
        <v>0</v>
      </c>
      <c r="M488" s="41">
        <v>0</v>
      </c>
      <c r="N488" s="19">
        <v>261.33</v>
      </c>
      <c r="O488" s="79">
        <v>435.34</v>
      </c>
      <c r="P488" s="19">
        <v>278.62</v>
      </c>
      <c r="Q488" s="19">
        <v>0</v>
      </c>
      <c r="R488" s="19">
        <v>0</v>
      </c>
      <c r="S488" s="19">
        <v>0</v>
      </c>
      <c r="T488" s="19">
        <v>951.95</v>
      </c>
      <c r="U488" s="19">
        <v>0</v>
      </c>
      <c r="V488" s="19">
        <v>0</v>
      </c>
      <c r="W488" s="87">
        <f t="shared" si="16"/>
        <v>1927.24</v>
      </c>
      <c r="X488" s="19">
        <v>167</v>
      </c>
      <c r="Y488" s="19">
        <v>0</v>
      </c>
      <c r="Z488" s="19">
        <v>160</v>
      </c>
      <c r="AA488" s="47">
        <v>0</v>
      </c>
      <c r="AB488" s="19">
        <v>0</v>
      </c>
      <c r="AC488" s="19">
        <v>0</v>
      </c>
      <c r="AD488" s="19">
        <v>0</v>
      </c>
      <c r="AE488" s="19">
        <v>0</v>
      </c>
      <c r="AF488" s="19">
        <v>16.02</v>
      </c>
      <c r="AG488" s="5">
        <v>0</v>
      </c>
      <c r="AH488" s="5">
        <v>0</v>
      </c>
      <c r="AI488" s="5">
        <v>0</v>
      </c>
      <c r="AJ488" s="197">
        <f t="shared" si="17"/>
        <v>343.02</v>
      </c>
      <c r="AK488" s="87">
        <v>3877.72</v>
      </c>
      <c r="AL488" s="19">
        <v>11.33</v>
      </c>
      <c r="AM488" s="60">
        <v>3539.39</v>
      </c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  <c r="AZ488" s="16"/>
      <c r="BA488" s="16"/>
      <c r="BB488" s="16"/>
      <c r="BC488" s="16"/>
      <c r="BD488" s="16"/>
      <c r="BE488" s="16"/>
      <c r="BF488" s="16"/>
      <c r="BG488" s="16"/>
      <c r="BH488" s="16"/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16"/>
      <c r="CJ488" s="16"/>
      <c r="CK488" s="16"/>
      <c r="CL488" s="16"/>
      <c r="CM488" s="16"/>
      <c r="CN488" s="16"/>
      <c r="CO488" s="16"/>
      <c r="CP488" s="16"/>
      <c r="CQ488" s="16"/>
      <c r="CR488" s="16"/>
      <c r="CS488" s="16"/>
      <c r="CT488" s="16"/>
      <c r="CU488" s="31"/>
      <c r="CV488" s="31"/>
      <c r="CW488" s="31"/>
      <c r="CX488" s="31"/>
      <c r="CY488" s="31"/>
      <c r="CZ488" s="31"/>
      <c r="DA488" s="31"/>
      <c r="DB488" s="31"/>
      <c r="DC488" s="31"/>
      <c r="DD488" s="31"/>
      <c r="DE488" s="31"/>
      <c r="DF488" s="31"/>
      <c r="DG488" s="31"/>
      <c r="DH488" s="31"/>
      <c r="DI488" s="31"/>
      <c r="DJ488" s="31"/>
      <c r="DK488" s="31"/>
      <c r="DL488" s="31"/>
      <c r="DM488" s="31"/>
      <c r="DN488" s="31"/>
      <c r="DO488" s="31"/>
      <c r="DP488" s="31"/>
      <c r="DQ488" s="31"/>
      <c r="DR488" s="31"/>
      <c r="DS488" s="31"/>
      <c r="DT488" s="31"/>
      <c r="DU488" s="31"/>
      <c r="DV488" s="31"/>
      <c r="DW488" s="31"/>
      <c r="DX488" s="31"/>
      <c r="DY488" s="31"/>
      <c r="DZ488" s="31"/>
      <c r="EA488" s="31"/>
      <c r="EB488" s="31"/>
      <c r="EC488" s="31"/>
      <c r="ED488" s="31"/>
      <c r="EE488" s="31"/>
      <c r="EF488" s="31"/>
      <c r="EG488" s="31"/>
      <c r="EH488" s="31"/>
      <c r="EI488" s="31"/>
      <c r="EJ488" s="31"/>
      <c r="EK488" s="31"/>
      <c r="EL488" s="31"/>
      <c r="EM488" s="31"/>
      <c r="EN488" s="31"/>
      <c r="EO488" s="31"/>
      <c r="EP488" s="31"/>
      <c r="EQ488" s="31"/>
      <c r="ER488" s="31"/>
      <c r="ES488" s="31"/>
      <c r="ET488" s="31"/>
      <c r="EU488" s="31"/>
      <c r="EV488" s="31"/>
      <c r="EW488" s="31"/>
      <c r="EX488" s="31"/>
      <c r="EY488" s="31"/>
      <c r="EZ488" s="31"/>
      <c r="FA488" s="31"/>
      <c r="FB488" s="31"/>
      <c r="FC488" s="31"/>
      <c r="FD488" s="31"/>
      <c r="FE488" s="31"/>
      <c r="FF488" s="31"/>
      <c r="FG488" s="31"/>
      <c r="FH488" s="31"/>
      <c r="FI488" s="31"/>
      <c r="FJ488" s="31"/>
      <c r="FK488" s="31"/>
      <c r="FL488" s="31"/>
      <c r="FM488" s="31"/>
      <c r="FN488" s="31"/>
      <c r="FO488" s="31"/>
      <c r="FP488" s="31"/>
      <c r="FQ488" s="31"/>
      <c r="FR488" s="128"/>
    </row>
    <row r="489" spans="1:174" s="20" customFormat="1" ht="13.5">
      <c r="A489" s="79" t="s">
        <v>13</v>
      </c>
      <c r="B489" s="16">
        <v>2015</v>
      </c>
      <c r="C489" s="40">
        <v>10</v>
      </c>
      <c r="D489" s="47">
        <v>1919</v>
      </c>
      <c r="E489" s="19">
        <v>47.5</v>
      </c>
      <c r="F489" s="19">
        <v>0</v>
      </c>
      <c r="G489" s="19">
        <v>0</v>
      </c>
      <c r="H489" s="19">
        <v>0</v>
      </c>
      <c r="I489" s="41">
        <v>0</v>
      </c>
      <c r="J489" s="16">
        <v>0</v>
      </c>
      <c r="K489" s="183">
        <f t="shared" si="15"/>
        <v>1966.5</v>
      </c>
      <c r="L489" s="47">
        <v>0</v>
      </c>
      <c r="M489" s="41">
        <v>0</v>
      </c>
      <c r="N489" s="19">
        <v>261.33</v>
      </c>
      <c r="O489" s="79">
        <v>435.34</v>
      </c>
      <c r="P489" s="19">
        <v>278.62</v>
      </c>
      <c r="Q489" s="19">
        <v>0</v>
      </c>
      <c r="R489" s="19">
        <v>0</v>
      </c>
      <c r="S489" s="19">
        <v>0</v>
      </c>
      <c r="T489" s="19">
        <v>951.95</v>
      </c>
      <c r="U489" s="19">
        <v>0</v>
      </c>
      <c r="V489" s="19">
        <v>0</v>
      </c>
      <c r="W489" s="86">
        <f t="shared" si="16"/>
        <v>1927.24</v>
      </c>
      <c r="X489" s="19">
        <v>288</v>
      </c>
      <c r="Y489" s="19">
        <v>0</v>
      </c>
      <c r="Z489" s="19">
        <v>160</v>
      </c>
      <c r="AA489" s="47">
        <v>0</v>
      </c>
      <c r="AB489" s="19">
        <v>0</v>
      </c>
      <c r="AC489" s="19">
        <v>0</v>
      </c>
      <c r="AD489" s="19">
        <v>0</v>
      </c>
      <c r="AE489" s="19">
        <v>0</v>
      </c>
      <c r="AF489" s="19">
        <v>0</v>
      </c>
      <c r="AG489" s="5">
        <v>0</v>
      </c>
      <c r="AH489" s="5">
        <v>0</v>
      </c>
      <c r="AI489" s="5">
        <v>0</v>
      </c>
      <c r="AJ489" s="197">
        <f t="shared" si="17"/>
        <v>448</v>
      </c>
      <c r="AK489" s="87">
        <v>3893.74</v>
      </c>
      <c r="AL489" s="19">
        <v>11.81</v>
      </c>
      <c r="AM489" s="60">
        <v>3433.93</v>
      </c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  <c r="AY489" s="16"/>
      <c r="AZ489" s="16"/>
      <c r="BA489" s="16"/>
      <c r="BB489" s="16"/>
      <c r="BC489" s="16"/>
      <c r="BD489" s="16"/>
      <c r="BE489" s="16"/>
      <c r="BF489" s="16"/>
      <c r="BG489" s="16"/>
      <c r="BH489" s="16"/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16"/>
      <c r="CJ489" s="16"/>
      <c r="CK489" s="16"/>
      <c r="CL489" s="16"/>
      <c r="CM489" s="16"/>
      <c r="CN489" s="16"/>
      <c r="CO489" s="16"/>
      <c r="CP489" s="16"/>
      <c r="CQ489" s="16"/>
      <c r="CR489" s="16"/>
      <c r="CS489" s="16"/>
      <c r="CT489" s="16"/>
      <c r="CU489" s="31"/>
      <c r="CV489" s="31"/>
      <c r="CW489" s="31"/>
      <c r="CX489" s="31"/>
      <c r="CY489" s="31"/>
      <c r="CZ489" s="31"/>
      <c r="DA489" s="31"/>
      <c r="DB489" s="31"/>
      <c r="DC489" s="31"/>
      <c r="DD489" s="31"/>
      <c r="DE489" s="31"/>
      <c r="DF489" s="31"/>
      <c r="DG489" s="31"/>
      <c r="DH489" s="31"/>
      <c r="DI489" s="31"/>
      <c r="DJ489" s="31"/>
      <c r="DK489" s="31"/>
      <c r="DL489" s="31"/>
      <c r="DM489" s="31"/>
      <c r="DN489" s="31"/>
      <c r="DO489" s="31"/>
      <c r="DP489" s="31"/>
      <c r="DQ489" s="31"/>
      <c r="DR489" s="31"/>
      <c r="DS489" s="31"/>
      <c r="DT489" s="31"/>
      <c r="DU489" s="31"/>
      <c r="DV489" s="31"/>
      <c r="DW489" s="31"/>
      <c r="DX489" s="31"/>
      <c r="DY489" s="31"/>
      <c r="DZ489" s="31"/>
      <c r="EA489" s="31"/>
      <c r="EB489" s="31"/>
      <c r="EC489" s="31"/>
      <c r="ED489" s="31"/>
      <c r="EE489" s="31"/>
      <c r="EF489" s="31"/>
      <c r="EG489" s="31"/>
      <c r="EH489" s="31"/>
      <c r="EI489" s="31"/>
      <c r="EJ489" s="31"/>
      <c r="EK489" s="31"/>
      <c r="EL489" s="31"/>
      <c r="EM489" s="31"/>
      <c r="EN489" s="31"/>
      <c r="EO489" s="31"/>
      <c r="EP489" s="31"/>
      <c r="EQ489" s="31"/>
      <c r="ER489" s="31"/>
      <c r="ES489" s="31"/>
      <c r="ET489" s="31"/>
      <c r="EU489" s="31"/>
      <c r="EV489" s="31"/>
      <c r="EW489" s="31"/>
      <c r="EX489" s="31"/>
      <c r="EY489" s="31"/>
      <c r="EZ489" s="31"/>
      <c r="FA489" s="31"/>
      <c r="FB489" s="31"/>
      <c r="FC489" s="31"/>
      <c r="FD489" s="31"/>
      <c r="FE489" s="31"/>
      <c r="FF489" s="31"/>
      <c r="FG489" s="31"/>
      <c r="FH489" s="31"/>
      <c r="FI489" s="31"/>
      <c r="FJ489" s="31"/>
      <c r="FK489" s="31"/>
      <c r="FL489" s="31"/>
      <c r="FM489" s="31"/>
      <c r="FN489" s="31"/>
      <c r="FO489" s="31"/>
      <c r="FP489" s="31"/>
      <c r="FQ489" s="31"/>
      <c r="FR489" s="128"/>
    </row>
    <row r="490" spans="1:174" s="20" customFormat="1" ht="13.5">
      <c r="A490" s="79" t="s">
        <v>13</v>
      </c>
      <c r="B490" s="16">
        <v>2015</v>
      </c>
      <c r="C490" s="40">
        <v>10</v>
      </c>
      <c r="D490" s="47">
        <v>1919</v>
      </c>
      <c r="E490" s="19">
        <v>47.5</v>
      </c>
      <c r="F490" s="19">
        <v>0</v>
      </c>
      <c r="G490" s="19">
        <v>0</v>
      </c>
      <c r="H490" s="19">
        <v>0</v>
      </c>
      <c r="I490" s="41">
        <v>0</v>
      </c>
      <c r="J490" s="16">
        <v>0</v>
      </c>
      <c r="K490" s="66">
        <f t="shared" si="15"/>
        <v>1966.5</v>
      </c>
      <c r="L490" s="47">
        <v>0</v>
      </c>
      <c r="M490" s="41">
        <v>162</v>
      </c>
      <c r="N490" s="19">
        <v>261.33</v>
      </c>
      <c r="O490" s="79">
        <v>478.88</v>
      </c>
      <c r="P490" s="19">
        <v>278.62</v>
      </c>
      <c r="Q490" s="19">
        <v>0</v>
      </c>
      <c r="R490" s="19">
        <v>0</v>
      </c>
      <c r="S490" s="19">
        <v>0</v>
      </c>
      <c r="T490" s="19">
        <v>708.16</v>
      </c>
      <c r="U490" s="19">
        <v>0</v>
      </c>
      <c r="V490" s="19">
        <v>0</v>
      </c>
      <c r="W490" s="87">
        <f t="shared" si="16"/>
        <v>1888.9899999999998</v>
      </c>
      <c r="X490" s="19">
        <v>440</v>
      </c>
      <c r="Y490" s="19">
        <v>0</v>
      </c>
      <c r="Z490" s="19">
        <v>160</v>
      </c>
      <c r="AA490" s="47">
        <v>0</v>
      </c>
      <c r="AB490" s="19">
        <v>0</v>
      </c>
      <c r="AC490" s="19">
        <v>0</v>
      </c>
      <c r="AD490" s="19">
        <v>0</v>
      </c>
      <c r="AE490" s="19">
        <v>0</v>
      </c>
      <c r="AF490" s="19">
        <v>0</v>
      </c>
      <c r="AG490" s="5">
        <v>0</v>
      </c>
      <c r="AH490" s="5">
        <v>0</v>
      </c>
      <c r="AI490" s="5">
        <v>0</v>
      </c>
      <c r="AJ490" s="60">
        <f t="shared" si="17"/>
        <v>600</v>
      </c>
      <c r="AK490" s="87">
        <v>3855.49</v>
      </c>
      <c r="AL490" s="19">
        <v>10.66</v>
      </c>
      <c r="AM490" s="60">
        <v>3244.83</v>
      </c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  <c r="AZ490" s="16"/>
      <c r="BA490" s="16"/>
      <c r="BB490" s="16"/>
      <c r="BC490" s="16"/>
      <c r="BD490" s="16"/>
      <c r="BE490" s="16"/>
      <c r="BF490" s="16"/>
      <c r="BG490" s="16"/>
      <c r="BH490" s="16"/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16"/>
      <c r="CJ490" s="16"/>
      <c r="CK490" s="16"/>
      <c r="CL490" s="16"/>
      <c r="CM490" s="16"/>
      <c r="CN490" s="16"/>
      <c r="CO490" s="16"/>
      <c r="CP490" s="16"/>
      <c r="CQ490" s="16"/>
      <c r="CR490" s="16"/>
      <c r="CS490" s="16"/>
      <c r="CT490" s="16"/>
      <c r="CU490" s="31"/>
      <c r="CV490" s="31"/>
      <c r="CW490" s="31"/>
      <c r="CX490" s="31"/>
      <c r="CY490" s="31"/>
      <c r="CZ490" s="31"/>
      <c r="DA490" s="31"/>
      <c r="DB490" s="31"/>
      <c r="DC490" s="31"/>
      <c r="DD490" s="31"/>
      <c r="DE490" s="31"/>
      <c r="DF490" s="31"/>
      <c r="DG490" s="31"/>
      <c r="DH490" s="31"/>
      <c r="DI490" s="31"/>
      <c r="DJ490" s="31"/>
      <c r="DK490" s="31"/>
      <c r="DL490" s="31"/>
      <c r="DM490" s="31"/>
      <c r="DN490" s="31"/>
      <c r="DO490" s="31"/>
      <c r="DP490" s="31"/>
      <c r="DQ490" s="31"/>
      <c r="DR490" s="31"/>
      <c r="DS490" s="31"/>
      <c r="DT490" s="31"/>
      <c r="DU490" s="31"/>
      <c r="DV490" s="31"/>
      <c r="DW490" s="31"/>
      <c r="DX490" s="31"/>
      <c r="DY490" s="31"/>
      <c r="DZ490" s="31"/>
      <c r="EA490" s="31"/>
      <c r="EB490" s="31"/>
      <c r="EC490" s="31"/>
      <c r="ED490" s="31"/>
      <c r="EE490" s="31"/>
      <c r="EF490" s="31"/>
      <c r="EG490" s="31"/>
      <c r="EH490" s="31"/>
      <c r="EI490" s="31"/>
      <c r="EJ490" s="31"/>
      <c r="EK490" s="31"/>
      <c r="EL490" s="31"/>
      <c r="EM490" s="31"/>
      <c r="EN490" s="31"/>
      <c r="EO490" s="31"/>
      <c r="EP490" s="31"/>
      <c r="EQ490" s="31"/>
      <c r="ER490" s="31"/>
      <c r="ES490" s="31"/>
      <c r="ET490" s="31"/>
      <c r="EU490" s="31"/>
      <c r="EV490" s="31"/>
      <c r="EW490" s="31"/>
      <c r="EX490" s="31"/>
      <c r="EY490" s="31"/>
      <c r="EZ490" s="31"/>
      <c r="FA490" s="31"/>
      <c r="FB490" s="31"/>
      <c r="FC490" s="31"/>
      <c r="FD490" s="31"/>
      <c r="FE490" s="31"/>
      <c r="FF490" s="31"/>
      <c r="FG490" s="31"/>
      <c r="FH490" s="31"/>
      <c r="FI490" s="31"/>
      <c r="FJ490" s="31"/>
      <c r="FK490" s="31"/>
      <c r="FL490" s="31"/>
      <c r="FM490" s="31"/>
      <c r="FN490" s="31"/>
      <c r="FO490" s="31"/>
      <c r="FP490" s="31"/>
      <c r="FQ490" s="31"/>
      <c r="FR490" s="128"/>
    </row>
    <row r="491" spans="1:174" s="20" customFormat="1" ht="13.5">
      <c r="A491" s="79" t="s">
        <v>13</v>
      </c>
      <c r="B491" s="16">
        <v>2015</v>
      </c>
      <c r="C491" s="40">
        <v>10</v>
      </c>
      <c r="D491" s="47">
        <v>2020</v>
      </c>
      <c r="E491" s="19">
        <v>246</v>
      </c>
      <c r="F491" s="19">
        <v>0</v>
      </c>
      <c r="G491" s="19">
        <v>0</v>
      </c>
      <c r="H491" s="19">
        <v>0</v>
      </c>
      <c r="I491" s="41">
        <v>0</v>
      </c>
      <c r="J491" s="16">
        <v>0</v>
      </c>
      <c r="K491" s="66">
        <f t="shared" si="15"/>
        <v>2266</v>
      </c>
      <c r="L491" s="47">
        <v>300</v>
      </c>
      <c r="M491" s="41">
        <v>207</v>
      </c>
      <c r="N491" s="19">
        <v>280</v>
      </c>
      <c r="O491" s="79">
        <v>565.95</v>
      </c>
      <c r="P491" s="19">
        <v>626.9</v>
      </c>
      <c r="Q491" s="19">
        <v>0</v>
      </c>
      <c r="R491" s="19">
        <v>0</v>
      </c>
      <c r="S491" s="19">
        <v>0</v>
      </c>
      <c r="T491" s="19">
        <v>1195.75</v>
      </c>
      <c r="U491" s="19">
        <v>0</v>
      </c>
      <c r="V491" s="19">
        <v>0</v>
      </c>
      <c r="W491" s="87">
        <f t="shared" si="16"/>
        <v>3175.6</v>
      </c>
      <c r="X491" s="19">
        <v>151</v>
      </c>
      <c r="Y491" s="19">
        <v>0</v>
      </c>
      <c r="Z491" s="19">
        <v>0</v>
      </c>
      <c r="AA491" s="47">
        <v>0</v>
      </c>
      <c r="AB491" s="19">
        <v>0</v>
      </c>
      <c r="AC491" s="19">
        <v>0</v>
      </c>
      <c r="AD491" s="19">
        <v>0</v>
      </c>
      <c r="AE491" s="19">
        <v>300</v>
      </c>
      <c r="AF491" s="19">
        <v>0</v>
      </c>
      <c r="AG491" s="5">
        <v>0</v>
      </c>
      <c r="AH491" s="5">
        <v>0</v>
      </c>
      <c r="AI491" s="16">
        <v>0</v>
      </c>
      <c r="AJ491" s="60">
        <f t="shared" si="17"/>
        <v>451</v>
      </c>
      <c r="AK491" s="87">
        <v>5441.6</v>
      </c>
      <c r="AL491" s="19">
        <v>89.16</v>
      </c>
      <c r="AM491" s="60">
        <v>4901.44</v>
      </c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  <c r="AX491" s="16"/>
      <c r="AY491" s="16"/>
      <c r="AZ491" s="16"/>
      <c r="BA491" s="16"/>
      <c r="BB491" s="16"/>
      <c r="BC491" s="16"/>
      <c r="BD491" s="16"/>
      <c r="BE491" s="16"/>
      <c r="BF491" s="16"/>
      <c r="BG491" s="16"/>
      <c r="BH491" s="16"/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16"/>
      <c r="CJ491" s="16"/>
      <c r="CK491" s="16"/>
      <c r="CL491" s="16"/>
      <c r="CM491" s="16"/>
      <c r="CN491" s="16"/>
      <c r="CO491" s="16"/>
      <c r="CP491" s="16"/>
      <c r="CQ491" s="16"/>
      <c r="CR491" s="16"/>
      <c r="CS491" s="16"/>
      <c r="CT491" s="16"/>
      <c r="CU491" s="39"/>
      <c r="CV491" s="39"/>
      <c r="CW491" s="39"/>
      <c r="CX491" s="39"/>
      <c r="CY491" s="39"/>
      <c r="CZ491" s="39"/>
      <c r="DA491" s="39"/>
      <c r="DB491" s="39"/>
      <c r="DC491" s="39"/>
      <c r="DD491" s="39"/>
      <c r="DE491" s="39"/>
      <c r="DF491" s="39"/>
      <c r="DG491" s="39"/>
      <c r="DH491" s="39"/>
      <c r="DI491" s="39"/>
      <c r="DJ491" s="39"/>
      <c r="DK491" s="39"/>
      <c r="DL491" s="39"/>
      <c r="DM491" s="39"/>
      <c r="DN491" s="39"/>
      <c r="DO491" s="39"/>
      <c r="DP491" s="39"/>
      <c r="DQ491" s="39"/>
      <c r="DR491" s="39"/>
      <c r="DS491" s="39"/>
      <c r="DT491" s="39"/>
      <c r="DU491" s="39"/>
      <c r="DV491" s="39"/>
      <c r="DW491" s="39"/>
      <c r="DX491" s="39"/>
      <c r="DY491" s="39"/>
      <c r="DZ491" s="39"/>
      <c r="EA491" s="39"/>
      <c r="EB491" s="39"/>
      <c r="EC491" s="39"/>
      <c r="ED491" s="39"/>
      <c r="EE491" s="39"/>
      <c r="EF491" s="39"/>
      <c r="EG491" s="39"/>
      <c r="EH491" s="39"/>
      <c r="EI491" s="39"/>
      <c r="EJ491" s="39"/>
      <c r="EK491" s="39"/>
      <c r="EL491" s="39"/>
      <c r="EM491" s="39"/>
      <c r="EN491" s="39"/>
      <c r="EO491" s="39"/>
      <c r="EP491" s="39"/>
      <c r="EQ491" s="39"/>
      <c r="ER491" s="39"/>
      <c r="ES491" s="39"/>
      <c r="ET491" s="39"/>
      <c r="EU491" s="39"/>
      <c r="EV491" s="39"/>
      <c r="EW491" s="39"/>
      <c r="EX491" s="39"/>
      <c r="EY491" s="39"/>
      <c r="EZ491" s="39"/>
      <c r="FA491" s="39"/>
      <c r="FB491" s="39"/>
      <c r="FC491" s="39"/>
      <c r="FD491" s="39"/>
      <c r="FE491" s="39"/>
      <c r="FF491" s="39"/>
      <c r="FG491" s="39"/>
      <c r="FH491" s="39"/>
      <c r="FI491" s="39"/>
      <c r="FJ491" s="39"/>
      <c r="FK491" s="39"/>
      <c r="FL491" s="39"/>
      <c r="FM491" s="39"/>
      <c r="FN491" s="39"/>
      <c r="FO491" s="39"/>
      <c r="FP491" s="39"/>
      <c r="FQ491" s="39"/>
      <c r="FR491" s="46"/>
    </row>
    <row r="492" spans="1:174" s="20" customFormat="1" ht="13.5">
      <c r="A492" s="79" t="s">
        <v>13</v>
      </c>
      <c r="B492" s="16">
        <v>2015</v>
      </c>
      <c r="C492" s="40">
        <v>10</v>
      </c>
      <c r="D492" s="47">
        <v>2020</v>
      </c>
      <c r="E492" s="19">
        <v>350</v>
      </c>
      <c r="F492" s="19">
        <v>0</v>
      </c>
      <c r="G492" s="19">
        <v>0</v>
      </c>
      <c r="H492" s="19">
        <v>0</v>
      </c>
      <c r="I492" s="41">
        <v>0</v>
      </c>
      <c r="J492" s="16">
        <v>0</v>
      </c>
      <c r="K492" s="66">
        <f t="shared" si="15"/>
        <v>2370</v>
      </c>
      <c r="L492" s="47">
        <v>300</v>
      </c>
      <c r="M492" s="41">
        <v>207</v>
      </c>
      <c r="N492" s="19">
        <v>280</v>
      </c>
      <c r="O492" s="79">
        <v>565.95</v>
      </c>
      <c r="P492" s="19">
        <v>626.9</v>
      </c>
      <c r="Q492" s="19">
        <v>0</v>
      </c>
      <c r="R492" s="19">
        <v>0</v>
      </c>
      <c r="S492" s="19">
        <v>150</v>
      </c>
      <c r="T492" s="19">
        <v>1195.75</v>
      </c>
      <c r="U492" s="19">
        <v>0</v>
      </c>
      <c r="V492" s="19">
        <v>0</v>
      </c>
      <c r="W492" s="87">
        <f t="shared" si="16"/>
        <v>3325.6</v>
      </c>
      <c r="X492" s="19">
        <v>242</v>
      </c>
      <c r="Y492" s="19">
        <v>20.1</v>
      </c>
      <c r="Z492" s="19">
        <v>160</v>
      </c>
      <c r="AA492" s="47">
        <v>0</v>
      </c>
      <c r="AB492" s="19">
        <v>0</v>
      </c>
      <c r="AC492" s="19">
        <v>0</v>
      </c>
      <c r="AD492" s="19">
        <v>0</v>
      </c>
      <c r="AE492" s="19">
        <v>300</v>
      </c>
      <c r="AF492" s="19">
        <v>0</v>
      </c>
      <c r="AG492" s="5">
        <v>0</v>
      </c>
      <c r="AH492" s="5">
        <v>0</v>
      </c>
      <c r="AI492" s="6">
        <v>0</v>
      </c>
      <c r="AJ492" s="60">
        <f t="shared" si="17"/>
        <v>722.1</v>
      </c>
      <c r="AK492" s="87">
        <v>5695.6</v>
      </c>
      <c r="AL492" s="19">
        <v>114.56</v>
      </c>
      <c r="AM492" s="60">
        <v>4858.94</v>
      </c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  <c r="AX492" s="16"/>
      <c r="AY492" s="16"/>
      <c r="AZ492" s="16"/>
      <c r="BA492" s="16"/>
      <c r="BB492" s="16"/>
      <c r="BC492" s="16"/>
      <c r="BD492" s="16"/>
      <c r="BE492" s="16"/>
      <c r="BF492" s="16"/>
      <c r="BG492" s="16"/>
      <c r="BH492" s="16"/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16"/>
      <c r="CJ492" s="16"/>
      <c r="CK492" s="16"/>
      <c r="CL492" s="16"/>
      <c r="CM492" s="16"/>
      <c r="CN492" s="16"/>
      <c r="CO492" s="16"/>
      <c r="CP492" s="16"/>
      <c r="CQ492" s="16"/>
      <c r="CR492" s="16"/>
      <c r="CS492" s="16"/>
      <c r="CT492" s="16"/>
      <c r="CU492" s="39"/>
      <c r="CV492" s="39"/>
      <c r="CW492" s="39"/>
      <c r="CX492" s="39"/>
      <c r="CY492" s="39"/>
      <c r="CZ492" s="39"/>
      <c r="DA492" s="39"/>
      <c r="DB492" s="39"/>
      <c r="DC492" s="39"/>
      <c r="DD492" s="39"/>
      <c r="DE492" s="39"/>
      <c r="DF492" s="39"/>
      <c r="DG492" s="39"/>
      <c r="DH492" s="39"/>
      <c r="DI492" s="39"/>
      <c r="DJ492" s="39"/>
      <c r="DK492" s="39"/>
      <c r="DL492" s="39"/>
      <c r="DM492" s="39"/>
      <c r="DN492" s="39"/>
      <c r="DO492" s="39"/>
      <c r="DP492" s="39"/>
      <c r="DQ492" s="39"/>
      <c r="DR492" s="39"/>
      <c r="DS492" s="39"/>
      <c r="DT492" s="39"/>
      <c r="DU492" s="39"/>
      <c r="DV492" s="39"/>
      <c r="DW492" s="39"/>
      <c r="DX492" s="39"/>
      <c r="DY492" s="39"/>
      <c r="DZ492" s="39"/>
      <c r="EA492" s="39"/>
      <c r="EB492" s="39"/>
      <c r="EC492" s="39"/>
      <c r="ED492" s="39"/>
      <c r="EE492" s="39"/>
      <c r="EF492" s="39"/>
      <c r="EG492" s="39"/>
      <c r="EH492" s="39"/>
      <c r="EI492" s="39"/>
      <c r="EJ492" s="39"/>
      <c r="EK492" s="39"/>
      <c r="EL492" s="39"/>
      <c r="EM492" s="39"/>
      <c r="EN492" s="39"/>
      <c r="EO492" s="39"/>
      <c r="EP492" s="39"/>
      <c r="EQ492" s="39"/>
      <c r="ER492" s="39"/>
      <c r="ES492" s="39"/>
      <c r="ET492" s="39"/>
      <c r="EU492" s="39"/>
      <c r="EV492" s="39"/>
      <c r="EW492" s="39"/>
      <c r="EX492" s="39"/>
      <c r="EY492" s="39"/>
      <c r="EZ492" s="39"/>
      <c r="FA492" s="39"/>
      <c r="FB492" s="39"/>
      <c r="FC492" s="39"/>
      <c r="FD492" s="39"/>
      <c r="FE492" s="39"/>
      <c r="FF492" s="39"/>
      <c r="FG492" s="39"/>
      <c r="FH492" s="39"/>
      <c r="FI492" s="39"/>
      <c r="FJ492" s="39"/>
      <c r="FK492" s="39"/>
      <c r="FL492" s="39"/>
      <c r="FM492" s="39"/>
      <c r="FN492" s="39"/>
      <c r="FO492" s="39"/>
      <c r="FP492" s="39"/>
      <c r="FQ492" s="39"/>
      <c r="FR492" s="46"/>
    </row>
    <row r="493" spans="1:174" s="20" customFormat="1" ht="13.5">
      <c r="A493" s="79" t="s">
        <v>16</v>
      </c>
      <c r="B493" s="16">
        <v>2015</v>
      </c>
      <c r="C493" s="40">
        <v>10</v>
      </c>
      <c r="D493" s="47">
        <v>2020</v>
      </c>
      <c r="E493" s="19">
        <v>146</v>
      </c>
      <c r="F493" s="19">
        <v>0</v>
      </c>
      <c r="G493" s="19">
        <v>0</v>
      </c>
      <c r="H493" s="19">
        <v>0</v>
      </c>
      <c r="I493" s="41">
        <v>0</v>
      </c>
      <c r="J493" s="16">
        <v>0</v>
      </c>
      <c r="K493" s="66">
        <f t="shared" si="15"/>
        <v>2166</v>
      </c>
      <c r="L493" s="47">
        <v>0</v>
      </c>
      <c r="M493" s="41">
        <v>162</v>
      </c>
      <c r="N493" s="19">
        <v>280</v>
      </c>
      <c r="O493" s="79">
        <v>252.5</v>
      </c>
      <c r="P493" s="19">
        <v>0</v>
      </c>
      <c r="Q493" s="19">
        <v>0</v>
      </c>
      <c r="R493" s="19">
        <v>0</v>
      </c>
      <c r="S493" s="19">
        <v>0</v>
      </c>
      <c r="T493" s="19">
        <v>464.37</v>
      </c>
      <c r="U493" s="19">
        <v>0</v>
      </c>
      <c r="V493" s="19">
        <v>0</v>
      </c>
      <c r="W493" s="87">
        <f t="shared" si="16"/>
        <v>1158.87</v>
      </c>
      <c r="X493" s="19">
        <v>360.5</v>
      </c>
      <c r="Y493" s="19">
        <v>0</v>
      </c>
      <c r="Z493" s="19">
        <v>160</v>
      </c>
      <c r="AA493" s="47">
        <v>0</v>
      </c>
      <c r="AB493" s="19">
        <v>0</v>
      </c>
      <c r="AC493" s="19">
        <v>0</v>
      </c>
      <c r="AD493" s="19">
        <v>0</v>
      </c>
      <c r="AE493" s="19">
        <v>0</v>
      </c>
      <c r="AF493" s="19">
        <v>0</v>
      </c>
      <c r="AG493" s="5">
        <v>0</v>
      </c>
      <c r="AH493" s="5">
        <v>0</v>
      </c>
      <c r="AI493" s="6">
        <v>0</v>
      </c>
      <c r="AJ493" s="60">
        <f t="shared" si="17"/>
        <v>520.5</v>
      </c>
      <c r="AK493" s="87">
        <v>3324.87</v>
      </c>
      <c r="AL493" s="19">
        <v>0</v>
      </c>
      <c r="AM493" s="60">
        <v>2804.37</v>
      </c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  <c r="AX493" s="16"/>
      <c r="AY493" s="16"/>
      <c r="AZ493" s="16"/>
      <c r="BA493" s="16"/>
      <c r="BB493" s="16"/>
      <c r="BC493" s="16"/>
      <c r="BD493" s="16"/>
      <c r="BE493" s="16"/>
      <c r="BF493" s="16"/>
      <c r="BG493" s="16"/>
      <c r="BH493" s="16"/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6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16"/>
      <c r="CJ493" s="16"/>
      <c r="CK493" s="16"/>
      <c r="CL493" s="16"/>
      <c r="CM493" s="16"/>
      <c r="CN493" s="16"/>
      <c r="CO493" s="16"/>
      <c r="CP493" s="16"/>
      <c r="CQ493" s="16"/>
      <c r="CR493" s="16"/>
      <c r="CS493" s="16"/>
      <c r="CT493" s="16"/>
      <c r="CU493" s="39"/>
      <c r="CV493" s="39"/>
      <c r="CW493" s="39"/>
      <c r="CX493" s="39"/>
      <c r="CY493" s="39"/>
      <c r="CZ493" s="39"/>
      <c r="DA493" s="39"/>
      <c r="DB493" s="39"/>
      <c r="DC493" s="39"/>
      <c r="DD493" s="39"/>
      <c r="DE493" s="39"/>
      <c r="DF493" s="39"/>
      <c r="DG493" s="39"/>
      <c r="DH493" s="39"/>
      <c r="DI493" s="39"/>
      <c r="DJ493" s="39"/>
      <c r="DK493" s="39"/>
      <c r="DL493" s="39"/>
      <c r="DM493" s="39"/>
      <c r="DN493" s="39"/>
      <c r="DO493" s="39"/>
      <c r="DP493" s="39"/>
      <c r="DQ493" s="39"/>
      <c r="DR493" s="39"/>
      <c r="DS493" s="39"/>
      <c r="DT493" s="39"/>
      <c r="DU493" s="39"/>
      <c r="DV493" s="39"/>
      <c r="DW493" s="39"/>
      <c r="DX493" s="39"/>
      <c r="DY493" s="39"/>
      <c r="DZ493" s="39"/>
      <c r="EA493" s="39"/>
      <c r="EB493" s="39"/>
      <c r="EC493" s="39"/>
      <c r="ED493" s="39"/>
      <c r="EE493" s="39"/>
      <c r="EF493" s="39"/>
      <c r="EG493" s="39"/>
      <c r="EH493" s="39"/>
      <c r="EI493" s="39"/>
      <c r="EJ493" s="39"/>
      <c r="EK493" s="39"/>
      <c r="EL493" s="39"/>
      <c r="EM493" s="39"/>
      <c r="EN493" s="39"/>
      <c r="EO493" s="39"/>
      <c r="EP493" s="39"/>
      <c r="EQ493" s="39"/>
      <c r="ER493" s="39"/>
      <c r="ES493" s="39"/>
      <c r="ET493" s="39"/>
      <c r="EU493" s="39"/>
      <c r="EV493" s="39"/>
      <c r="EW493" s="39"/>
      <c r="EX493" s="39"/>
      <c r="EY493" s="39"/>
      <c r="EZ493" s="39"/>
      <c r="FA493" s="39"/>
      <c r="FB493" s="39"/>
      <c r="FC493" s="39"/>
      <c r="FD493" s="39"/>
      <c r="FE493" s="39"/>
      <c r="FF493" s="39"/>
      <c r="FG493" s="39"/>
      <c r="FH493" s="39"/>
      <c r="FI493" s="39"/>
      <c r="FJ493" s="39"/>
      <c r="FK493" s="39"/>
      <c r="FL493" s="39"/>
      <c r="FM493" s="39"/>
      <c r="FN493" s="39"/>
      <c r="FO493" s="39"/>
      <c r="FP493" s="39"/>
      <c r="FQ493" s="39"/>
      <c r="FR493" s="46"/>
    </row>
    <row r="494" spans="1:174" s="20" customFormat="1" ht="13.5">
      <c r="A494" s="79" t="s">
        <v>16</v>
      </c>
      <c r="B494" s="16">
        <v>2015</v>
      </c>
      <c r="C494" s="40">
        <v>10</v>
      </c>
      <c r="D494" s="47">
        <v>2020</v>
      </c>
      <c r="E494" s="19">
        <v>146</v>
      </c>
      <c r="F494" s="19">
        <v>0</v>
      </c>
      <c r="G494" s="19">
        <v>0</v>
      </c>
      <c r="H494" s="19">
        <v>0</v>
      </c>
      <c r="I494" s="41">
        <v>0</v>
      </c>
      <c r="J494" s="16">
        <v>0</v>
      </c>
      <c r="K494" s="66">
        <f t="shared" si="15"/>
        <v>2166</v>
      </c>
      <c r="L494" s="47">
        <v>300</v>
      </c>
      <c r="M494" s="41">
        <v>207</v>
      </c>
      <c r="N494" s="19">
        <v>280</v>
      </c>
      <c r="O494" s="79">
        <v>609.48</v>
      </c>
      <c r="P494" s="19">
        <v>644.31</v>
      </c>
      <c r="Q494" s="19">
        <v>0</v>
      </c>
      <c r="R494" s="19">
        <v>0</v>
      </c>
      <c r="S494" s="19">
        <v>0</v>
      </c>
      <c r="T494" s="19">
        <v>940.34</v>
      </c>
      <c r="U494" s="19">
        <v>0</v>
      </c>
      <c r="V494" s="19">
        <v>0</v>
      </c>
      <c r="W494" s="87">
        <f t="shared" si="16"/>
        <v>2981.13</v>
      </c>
      <c r="X494" s="19">
        <v>305</v>
      </c>
      <c r="Y494" s="19">
        <v>0.7</v>
      </c>
      <c r="Z494" s="19">
        <v>160</v>
      </c>
      <c r="AA494" s="47">
        <v>0</v>
      </c>
      <c r="AB494" s="19">
        <v>0</v>
      </c>
      <c r="AC494" s="19">
        <v>0</v>
      </c>
      <c r="AD494" s="19">
        <v>0</v>
      </c>
      <c r="AE494" s="19">
        <v>300</v>
      </c>
      <c r="AF494" s="19">
        <v>9.06</v>
      </c>
      <c r="AG494" s="5">
        <v>0</v>
      </c>
      <c r="AH494" s="5">
        <v>0</v>
      </c>
      <c r="AI494" s="6">
        <v>0</v>
      </c>
      <c r="AJ494" s="60">
        <f t="shared" si="17"/>
        <v>774.76</v>
      </c>
      <c r="AK494" s="87">
        <v>5138.07</v>
      </c>
      <c r="AL494" s="19">
        <v>58.01</v>
      </c>
      <c r="AM494" s="60">
        <v>4313.56</v>
      </c>
      <c r="AN494" s="16"/>
      <c r="AO494" s="16"/>
      <c r="AP494" s="16"/>
      <c r="AQ494" s="16"/>
      <c r="AR494" s="16"/>
      <c r="AS494" s="16"/>
      <c r="AT494" s="16"/>
      <c r="AU494" s="16"/>
      <c r="AV494" s="16"/>
      <c r="AW494" s="16"/>
      <c r="AX494" s="16"/>
      <c r="AY494" s="16"/>
      <c r="AZ494" s="16"/>
      <c r="BA494" s="16"/>
      <c r="BB494" s="16"/>
      <c r="BC494" s="16"/>
      <c r="BD494" s="16"/>
      <c r="BE494" s="16"/>
      <c r="BF494" s="16"/>
      <c r="BG494" s="16"/>
      <c r="BH494" s="16"/>
      <c r="BI494" s="16"/>
      <c r="BJ494" s="16"/>
      <c r="BK494" s="16"/>
      <c r="BL494" s="16"/>
      <c r="BM494" s="16"/>
      <c r="BN494" s="16"/>
      <c r="BO494" s="16"/>
      <c r="BP494" s="16"/>
      <c r="BQ494" s="16"/>
      <c r="BR494" s="16"/>
      <c r="BS494" s="16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16"/>
      <c r="CF494" s="16"/>
      <c r="CG494" s="16"/>
      <c r="CH494" s="16"/>
      <c r="CI494" s="16"/>
      <c r="CJ494" s="16"/>
      <c r="CK494" s="16"/>
      <c r="CL494" s="16"/>
      <c r="CM494" s="16"/>
      <c r="CN494" s="16"/>
      <c r="CO494" s="16"/>
      <c r="CP494" s="16"/>
      <c r="CQ494" s="16"/>
      <c r="CR494" s="16"/>
      <c r="CS494" s="16"/>
      <c r="CT494" s="16"/>
      <c r="CU494" s="39"/>
      <c r="CV494" s="39"/>
      <c r="CW494" s="39"/>
      <c r="CX494" s="39"/>
      <c r="CY494" s="39"/>
      <c r="CZ494" s="39"/>
      <c r="DA494" s="39"/>
      <c r="DB494" s="39"/>
      <c r="DC494" s="39"/>
      <c r="DD494" s="39"/>
      <c r="DE494" s="39"/>
      <c r="DF494" s="39"/>
      <c r="DG494" s="39"/>
      <c r="DH494" s="39"/>
      <c r="DI494" s="39"/>
      <c r="DJ494" s="39"/>
      <c r="DK494" s="39"/>
      <c r="DL494" s="39"/>
      <c r="DM494" s="39"/>
      <c r="DN494" s="39"/>
      <c r="DO494" s="39"/>
      <c r="DP494" s="39"/>
      <c r="DQ494" s="39"/>
      <c r="DR494" s="39"/>
      <c r="DS494" s="39"/>
      <c r="DT494" s="39"/>
      <c r="DU494" s="39"/>
      <c r="DV494" s="39"/>
      <c r="DW494" s="39"/>
      <c r="DX494" s="39"/>
      <c r="DY494" s="39"/>
      <c r="DZ494" s="39"/>
      <c r="EA494" s="39"/>
      <c r="EB494" s="39"/>
      <c r="EC494" s="39"/>
      <c r="ED494" s="39"/>
      <c r="EE494" s="39"/>
      <c r="EF494" s="39"/>
      <c r="EG494" s="39"/>
      <c r="EH494" s="39"/>
      <c r="EI494" s="39"/>
      <c r="EJ494" s="39"/>
      <c r="EK494" s="39"/>
      <c r="EL494" s="39"/>
      <c r="EM494" s="39"/>
      <c r="EN494" s="39"/>
      <c r="EO494" s="39"/>
      <c r="EP494" s="39"/>
      <c r="EQ494" s="39"/>
      <c r="ER494" s="39"/>
      <c r="ES494" s="39"/>
      <c r="ET494" s="39"/>
      <c r="EU494" s="39"/>
      <c r="EV494" s="39"/>
      <c r="EW494" s="39"/>
      <c r="EX494" s="39"/>
      <c r="EY494" s="39"/>
      <c r="EZ494" s="39"/>
      <c r="FA494" s="39"/>
      <c r="FB494" s="39"/>
      <c r="FC494" s="39"/>
      <c r="FD494" s="39"/>
      <c r="FE494" s="39"/>
      <c r="FF494" s="39"/>
      <c r="FG494" s="39"/>
      <c r="FH494" s="39"/>
      <c r="FI494" s="39"/>
      <c r="FJ494" s="39"/>
      <c r="FK494" s="39"/>
      <c r="FL494" s="39"/>
      <c r="FM494" s="39"/>
      <c r="FN494" s="39"/>
      <c r="FO494" s="39"/>
      <c r="FP494" s="39"/>
      <c r="FQ494" s="39"/>
      <c r="FR494" s="46"/>
    </row>
    <row r="495" spans="1:174" s="20" customFormat="1" ht="13.5">
      <c r="A495" s="79" t="s">
        <v>16</v>
      </c>
      <c r="B495" s="16">
        <v>2015</v>
      </c>
      <c r="C495" s="40">
        <v>10</v>
      </c>
      <c r="D495" s="47">
        <v>2020</v>
      </c>
      <c r="E495" s="19">
        <v>150</v>
      </c>
      <c r="F495" s="19">
        <v>0</v>
      </c>
      <c r="G495" s="19">
        <v>0</v>
      </c>
      <c r="H495" s="19">
        <v>0</v>
      </c>
      <c r="I495" s="41">
        <v>0</v>
      </c>
      <c r="J495" s="16">
        <v>0</v>
      </c>
      <c r="K495" s="66">
        <f t="shared" si="15"/>
        <v>2170</v>
      </c>
      <c r="L495" s="47">
        <v>0</v>
      </c>
      <c r="M495" s="41">
        <v>198</v>
      </c>
      <c r="N495" s="19">
        <v>280</v>
      </c>
      <c r="O495" s="79">
        <v>565.95</v>
      </c>
      <c r="P495" s="19">
        <v>278.62</v>
      </c>
      <c r="Q495" s="19">
        <v>0</v>
      </c>
      <c r="R495" s="19">
        <v>0</v>
      </c>
      <c r="S495" s="19">
        <v>0</v>
      </c>
      <c r="T495" s="19">
        <v>1184.14</v>
      </c>
      <c r="U495" s="19">
        <v>0</v>
      </c>
      <c r="V495" s="19">
        <v>0</v>
      </c>
      <c r="W495" s="87">
        <f t="shared" si="16"/>
        <v>2506.71</v>
      </c>
      <c r="X495" s="19">
        <v>191.5</v>
      </c>
      <c r="Y495" s="19">
        <v>2.5</v>
      </c>
      <c r="Z495" s="19">
        <v>160</v>
      </c>
      <c r="AA495" s="47">
        <v>0</v>
      </c>
      <c r="AB495" s="19">
        <v>0</v>
      </c>
      <c r="AC495" s="19">
        <v>0</v>
      </c>
      <c r="AD495" s="19">
        <v>0</v>
      </c>
      <c r="AE495" s="19">
        <v>0</v>
      </c>
      <c r="AF495" s="19">
        <v>0</v>
      </c>
      <c r="AG495" s="5">
        <v>0</v>
      </c>
      <c r="AH495" s="5">
        <v>0</v>
      </c>
      <c r="AI495" s="6">
        <v>0</v>
      </c>
      <c r="AJ495" s="60">
        <f t="shared" si="17"/>
        <v>354</v>
      </c>
      <c r="AK495" s="87">
        <v>4676.71</v>
      </c>
      <c r="AL495" s="19">
        <v>35.3</v>
      </c>
      <c r="AM495" s="60">
        <v>4287.41</v>
      </c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  <c r="AZ495" s="16"/>
      <c r="BA495" s="16"/>
      <c r="BB495" s="16"/>
      <c r="BC495" s="16"/>
      <c r="BD495" s="16"/>
      <c r="BE495" s="16"/>
      <c r="BF495" s="16"/>
      <c r="BG495" s="16"/>
      <c r="BH495" s="16"/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  <c r="BS495" s="16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16"/>
      <c r="CJ495" s="16"/>
      <c r="CK495" s="16"/>
      <c r="CL495" s="16"/>
      <c r="CM495" s="16"/>
      <c r="CN495" s="16"/>
      <c r="CO495" s="16"/>
      <c r="CP495" s="16"/>
      <c r="CQ495" s="16"/>
      <c r="CR495" s="16"/>
      <c r="CS495" s="16"/>
      <c r="CT495" s="16"/>
      <c r="CU495" s="39"/>
      <c r="CV495" s="39"/>
      <c r="CW495" s="39"/>
      <c r="CX495" s="39"/>
      <c r="CY495" s="39"/>
      <c r="CZ495" s="39"/>
      <c r="DA495" s="39"/>
      <c r="DB495" s="39"/>
      <c r="DC495" s="39"/>
      <c r="DD495" s="39"/>
      <c r="DE495" s="39"/>
      <c r="DF495" s="39"/>
      <c r="DG495" s="39"/>
      <c r="DH495" s="39"/>
      <c r="DI495" s="39"/>
      <c r="DJ495" s="39"/>
      <c r="DK495" s="39"/>
      <c r="DL495" s="39"/>
      <c r="DM495" s="39"/>
      <c r="DN495" s="39"/>
      <c r="DO495" s="39"/>
      <c r="DP495" s="39"/>
      <c r="DQ495" s="39"/>
      <c r="DR495" s="39"/>
      <c r="DS495" s="39"/>
      <c r="DT495" s="39"/>
      <c r="DU495" s="39"/>
      <c r="DV495" s="39"/>
      <c r="DW495" s="39"/>
      <c r="DX495" s="39"/>
      <c r="DY495" s="39"/>
      <c r="DZ495" s="39"/>
      <c r="EA495" s="39"/>
      <c r="EB495" s="39"/>
      <c r="EC495" s="39"/>
      <c r="ED495" s="39"/>
      <c r="EE495" s="39"/>
      <c r="EF495" s="39"/>
      <c r="EG495" s="39"/>
      <c r="EH495" s="39"/>
      <c r="EI495" s="39"/>
      <c r="EJ495" s="39"/>
      <c r="EK495" s="39"/>
      <c r="EL495" s="39"/>
      <c r="EM495" s="39"/>
      <c r="EN495" s="39"/>
      <c r="EO495" s="39"/>
      <c r="EP495" s="39"/>
      <c r="EQ495" s="39"/>
      <c r="ER495" s="39"/>
      <c r="ES495" s="39"/>
      <c r="ET495" s="39"/>
      <c r="EU495" s="39"/>
      <c r="EV495" s="39"/>
      <c r="EW495" s="39"/>
      <c r="EX495" s="39"/>
      <c r="EY495" s="39"/>
      <c r="EZ495" s="39"/>
      <c r="FA495" s="39"/>
      <c r="FB495" s="39"/>
      <c r="FC495" s="39"/>
      <c r="FD495" s="39"/>
      <c r="FE495" s="39"/>
      <c r="FF495" s="39"/>
      <c r="FG495" s="39"/>
      <c r="FH495" s="39"/>
      <c r="FI495" s="39"/>
      <c r="FJ495" s="39"/>
      <c r="FK495" s="39"/>
      <c r="FL495" s="39"/>
      <c r="FM495" s="39"/>
      <c r="FN495" s="39"/>
      <c r="FO495" s="39"/>
      <c r="FP495" s="39"/>
      <c r="FQ495" s="39"/>
      <c r="FR495" s="46"/>
    </row>
    <row r="496" spans="1:174" s="20" customFormat="1" ht="13.5">
      <c r="A496" s="79" t="s">
        <v>16</v>
      </c>
      <c r="B496" s="16">
        <v>2015</v>
      </c>
      <c r="C496" s="40">
        <v>10</v>
      </c>
      <c r="D496" s="47">
        <v>2020</v>
      </c>
      <c r="E496" s="19">
        <v>150</v>
      </c>
      <c r="F496" s="19">
        <v>0</v>
      </c>
      <c r="G496" s="19">
        <v>0</v>
      </c>
      <c r="H496" s="19">
        <v>0</v>
      </c>
      <c r="I496" s="41">
        <v>0</v>
      </c>
      <c r="J496" s="16">
        <v>0</v>
      </c>
      <c r="K496" s="66">
        <f t="shared" si="15"/>
        <v>2170</v>
      </c>
      <c r="L496" s="47">
        <v>0</v>
      </c>
      <c r="M496" s="41">
        <v>171</v>
      </c>
      <c r="N496" s="19">
        <v>280</v>
      </c>
      <c r="O496" s="79">
        <v>478.88</v>
      </c>
      <c r="P496" s="19">
        <v>278.62</v>
      </c>
      <c r="Q496" s="19">
        <v>0</v>
      </c>
      <c r="R496" s="19">
        <v>0</v>
      </c>
      <c r="S496" s="19">
        <v>0</v>
      </c>
      <c r="T496" s="19">
        <v>905.52</v>
      </c>
      <c r="U496" s="19">
        <v>0</v>
      </c>
      <c r="V496" s="19">
        <v>0</v>
      </c>
      <c r="W496" s="87">
        <f t="shared" si="16"/>
        <v>2114.02</v>
      </c>
      <c r="X496" s="19">
        <v>304</v>
      </c>
      <c r="Y496" s="19">
        <v>0</v>
      </c>
      <c r="Z496" s="19">
        <v>160</v>
      </c>
      <c r="AA496" s="47">
        <v>0</v>
      </c>
      <c r="AB496" s="19">
        <v>0</v>
      </c>
      <c r="AC496" s="19">
        <v>0</v>
      </c>
      <c r="AD496" s="19">
        <v>0</v>
      </c>
      <c r="AE496" s="19">
        <v>0</v>
      </c>
      <c r="AF496" s="19">
        <v>0</v>
      </c>
      <c r="AG496" s="5">
        <v>0</v>
      </c>
      <c r="AH496" s="5">
        <v>0</v>
      </c>
      <c r="AI496" s="6">
        <v>0</v>
      </c>
      <c r="AJ496" s="60">
        <f t="shared" si="17"/>
        <v>464</v>
      </c>
      <c r="AK496" s="87">
        <v>4284.02</v>
      </c>
      <c r="AL496" s="19">
        <v>23.52</v>
      </c>
      <c r="AM496" s="60">
        <v>3796.5</v>
      </c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16"/>
      <c r="BA496" s="16"/>
      <c r="BB496" s="16"/>
      <c r="BC496" s="16"/>
      <c r="BD496" s="16"/>
      <c r="BE496" s="16"/>
      <c r="BF496" s="16"/>
      <c r="BG496" s="16"/>
      <c r="BH496" s="16"/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16"/>
      <c r="CJ496" s="16"/>
      <c r="CK496" s="16"/>
      <c r="CL496" s="16"/>
      <c r="CM496" s="16"/>
      <c r="CN496" s="16"/>
      <c r="CO496" s="16"/>
      <c r="CP496" s="16"/>
      <c r="CQ496" s="16"/>
      <c r="CR496" s="16"/>
      <c r="CS496" s="16"/>
      <c r="CT496" s="16"/>
      <c r="CU496" s="39"/>
      <c r="CV496" s="39"/>
      <c r="CW496" s="39"/>
      <c r="CX496" s="39"/>
      <c r="CY496" s="39"/>
      <c r="CZ496" s="39"/>
      <c r="DA496" s="39"/>
      <c r="DB496" s="39"/>
      <c r="DC496" s="39"/>
      <c r="DD496" s="39"/>
      <c r="DE496" s="39"/>
      <c r="DF496" s="39"/>
      <c r="DG496" s="39"/>
      <c r="DH496" s="39"/>
      <c r="DI496" s="39"/>
      <c r="DJ496" s="39"/>
      <c r="DK496" s="39"/>
      <c r="DL496" s="39"/>
      <c r="DM496" s="39"/>
      <c r="DN496" s="39"/>
      <c r="DO496" s="39"/>
      <c r="DP496" s="39"/>
      <c r="DQ496" s="39"/>
      <c r="DR496" s="39"/>
      <c r="DS496" s="39"/>
      <c r="DT496" s="39"/>
      <c r="DU496" s="39"/>
      <c r="DV496" s="39"/>
      <c r="DW496" s="39"/>
      <c r="DX496" s="39"/>
      <c r="DY496" s="39"/>
      <c r="DZ496" s="39"/>
      <c r="EA496" s="39"/>
      <c r="EB496" s="39"/>
      <c r="EC496" s="39"/>
      <c r="ED496" s="39"/>
      <c r="EE496" s="39"/>
      <c r="EF496" s="39"/>
      <c r="EG496" s="39"/>
      <c r="EH496" s="39"/>
      <c r="EI496" s="39"/>
      <c r="EJ496" s="39"/>
      <c r="EK496" s="39"/>
      <c r="EL496" s="39"/>
      <c r="EM496" s="39"/>
      <c r="EN496" s="39"/>
      <c r="EO496" s="39"/>
      <c r="EP496" s="39"/>
      <c r="EQ496" s="39"/>
      <c r="ER496" s="39"/>
      <c r="ES496" s="39"/>
      <c r="ET496" s="39"/>
      <c r="EU496" s="39"/>
      <c r="EV496" s="39"/>
      <c r="EW496" s="39"/>
      <c r="EX496" s="39"/>
      <c r="EY496" s="39"/>
      <c r="EZ496" s="39"/>
      <c r="FA496" s="39"/>
      <c r="FB496" s="39"/>
      <c r="FC496" s="39"/>
      <c r="FD496" s="39"/>
      <c r="FE496" s="39"/>
      <c r="FF496" s="39"/>
      <c r="FG496" s="39"/>
      <c r="FH496" s="39"/>
      <c r="FI496" s="39"/>
      <c r="FJ496" s="39"/>
      <c r="FK496" s="39"/>
      <c r="FL496" s="39"/>
      <c r="FM496" s="39"/>
      <c r="FN496" s="39"/>
      <c r="FO496" s="39"/>
      <c r="FP496" s="39"/>
      <c r="FQ496" s="39"/>
      <c r="FR496" s="46"/>
    </row>
    <row r="497" spans="1:174" s="20" customFormat="1" ht="13.5">
      <c r="A497" s="79" t="s">
        <v>16</v>
      </c>
      <c r="B497" s="16">
        <v>2015</v>
      </c>
      <c r="C497" s="40">
        <v>10</v>
      </c>
      <c r="D497" s="47">
        <v>2020</v>
      </c>
      <c r="E497" s="19">
        <v>150</v>
      </c>
      <c r="F497" s="19">
        <v>0</v>
      </c>
      <c r="G497" s="19">
        <v>0</v>
      </c>
      <c r="H497" s="19">
        <v>0</v>
      </c>
      <c r="I497" s="41">
        <v>0</v>
      </c>
      <c r="J497" s="16">
        <v>0</v>
      </c>
      <c r="K497" s="66">
        <f t="shared" si="15"/>
        <v>2170</v>
      </c>
      <c r="L497" s="47">
        <v>0</v>
      </c>
      <c r="M497" s="41">
        <v>171</v>
      </c>
      <c r="N497" s="19">
        <v>280</v>
      </c>
      <c r="O497" s="79">
        <v>208.97</v>
      </c>
      <c r="P497" s="19">
        <v>0</v>
      </c>
      <c r="Q497" s="19">
        <v>0</v>
      </c>
      <c r="R497" s="19">
        <v>0</v>
      </c>
      <c r="S497" s="19">
        <v>0</v>
      </c>
      <c r="T497" s="19">
        <v>673.33</v>
      </c>
      <c r="U497" s="19">
        <v>0</v>
      </c>
      <c r="V497" s="19">
        <v>0</v>
      </c>
      <c r="W497" s="87">
        <f t="shared" si="16"/>
        <v>1333.3000000000002</v>
      </c>
      <c r="X497" s="19">
        <v>273.5</v>
      </c>
      <c r="Y497" s="19">
        <v>9.5</v>
      </c>
      <c r="Z497" s="19">
        <v>149.33</v>
      </c>
      <c r="AA497" s="47">
        <v>0</v>
      </c>
      <c r="AB497" s="19">
        <v>0</v>
      </c>
      <c r="AC497" s="19">
        <v>0</v>
      </c>
      <c r="AD497" s="19">
        <v>0</v>
      </c>
      <c r="AE497" s="19">
        <v>0</v>
      </c>
      <c r="AF497" s="19">
        <v>0</v>
      </c>
      <c r="AG497" s="5">
        <v>0</v>
      </c>
      <c r="AH497" s="5">
        <v>0</v>
      </c>
      <c r="AI497" s="6">
        <v>0</v>
      </c>
      <c r="AJ497" s="60">
        <f t="shared" si="17"/>
        <v>432.33000000000004</v>
      </c>
      <c r="AK497" s="87">
        <v>3503.3</v>
      </c>
      <c r="AL497" s="19">
        <v>0</v>
      </c>
      <c r="AM497" s="60">
        <v>3070.97</v>
      </c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  <c r="AX497" s="16"/>
      <c r="AY497" s="16"/>
      <c r="AZ497" s="16"/>
      <c r="BA497" s="16"/>
      <c r="BB497" s="16"/>
      <c r="BC497" s="16"/>
      <c r="BD497" s="16"/>
      <c r="BE497" s="16"/>
      <c r="BF497" s="16"/>
      <c r="BG497" s="16"/>
      <c r="BH497" s="16"/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  <c r="BS497" s="16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16"/>
      <c r="CJ497" s="16"/>
      <c r="CK497" s="16"/>
      <c r="CL497" s="16"/>
      <c r="CM497" s="16"/>
      <c r="CN497" s="16"/>
      <c r="CO497" s="16"/>
      <c r="CP497" s="16"/>
      <c r="CQ497" s="16"/>
      <c r="CR497" s="16"/>
      <c r="CS497" s="16"/>
      <c r="CT497" s="16"/>
      <c r="CU497" s="39"/>
      <c r="CV497" s="39"/>
      <c r="CW497" s="39"/>
      <c r="CX497" s="39"/>
      <c r="CY497" s="39"/>
      <c r="CZ497" s="39"/>
      <c r="DA497" s="39"/>
      <c r="DB497" s="39"/>
      <c r="DC497" s="39"/>
      <c r="DD497" s="39"/>
      <c r="DE497" s="39"/>
      <c r="DF497" s="39"/>
      <c r="DG497" s="39"/>
      <c r="DH497" s="39"/>
      <c r="DI497" s="39"/>
      <c r="DJ497" s="39"/>
      <c r="DK497" s="39"/>
      <c r="DL497" s="39"/>
      <c r="DM497" s="39"/>
      <c r="DN497" s="39"/>
      <c r="DO497" s="39"/>
      <c r="DP497" s="39"/>
      <c r="DQ497" s="39"/>
      <c r="DR497" s="39"/>
      <c r="DS497" s="39"/>
      <c r="DT497" s="39"/>
      <c r="DU497" s="39"/>
      <c r="DV497" s="39"/>
      <c r="DW497" s="39"/>
      <c r="DX497" s="39"/>
      <c r="DY497" s="39"/>
      <c r="DZ497" s="39"/>
      <c r="EA497" s="39"/>
      <c r="EB497" s="39"/>
      <c r="EC497" s="39"/>
      <c r="ED497" s="39"/>
      <c r="EE497" s="39"/>
      <c r="EF497" s="39"/>
      <c r="EG497" s="39"/>
      <c r="EH497" s="39"/>
      <c r="EI497" s="39"/>
      <c r="EJ497" s="39"/>
      <c r="EK497" s="39"/>
      <c r="EL497" s="39"/>
      <c r="EM497" s="39"/>
      <c r="EN497" s="39"/>
      <c r="EO497" s="39"/>
      <c r="EP497" s="39"/>
      <c r="EQ497" s="39"/>
      <c r="ER497" s="39"/>
      <c r="ES497" s="39"/>
      <c r="ET497" s="39"/>
      <c r="EU497" s="39"/>
      <c r="EV497" s="39"/>
      <c r="EW497" s="39"/>
      <c r="EX497" s="39"/>
      <c r="EY497" s="39"/>
      <c r="EZ497" s="39"/>
      <c r="FA497" s="39"/>
      <c r="FB497" s="39"/>
      <c r="FC497" s="39"/>
      <c r="FD497" s="39"/>
      <c r="FE497" s="39"/>
      <c r="FF497" s="39"/>
      <c r="FG497" s="39"/>
      <c r="FH497" s="39"/>
      <c r="FI497" s="39"/>
      <c r="FJ497" s="39"/>
      <c r="FK497" s="39"/>
      <c r="FL497" s="39"/>
      <c r="FM497" s="39"/>
      <c r="FN497" s="39"/>
      <c r="FO497" s="39"/>
      <c r="FP497" s="39"/>
      <c r="FQ497" s="39"/>
      <c r="FR497" s="46"/>
    </row>
    <row r="498" spans="1:174" s="20" customFormat="1" ht="13.5">
      <c r="A498" s="79" t="s">
        <v>13</v>
      </c>
      <c r="B498" s="16">
        <v>2015</v>
      </c>
      <c r="C498" s="40">
        <v>10</v>
      </c>
      <c r="D498" s="47">
        <v>2020</v>
      </c>
      <c r="E498" s="19">
        <v>250</v>
      </c>
      <c r="F498" s="19">
        <v>0</v>
      </c>
      <c r="G498" s="19">
        <v>0</v>
      </c>
      <c r="H498" s="19">
        <v>0</v>
      </c>
      <c r="I498" s="41">
        <v>0</v>
      </c>
      <c r="J498" s="16">
        <v>0</v>
      </c>
      <c r="K498" s="66">
        <f t="shared" si="15"/>
        <v>2270</v>
      </c>
      <c r="L498" s="47">
        <v>300</v>
      </c>
      <c r="M498" s="41">
        <v>207</v>
      </c>
      <c r="N498" s="19">
        <v>280</v>
      </c>
      <c r="O498" s="79">
        <v>565.95</v>
      </c>
      <c r="P498" s="19">
        <v>626.9</v>
      </c>
      <c r="Q498" s="19">
        <v>400</v>
      </c>
      <c r="R498" s="19">
        <v>0</v>
      </c>
      <c r="S498" s="19">
        <v>0</v>
      </c>
      <c r="T498" s="19">
        <v>1195.75</v>
      </c>
      <c r="U498" s="19">
        <v>0</v>
      </c>
      <c r="V498" s="19">
        <v>0</v>
      </c>
      <c r="W498" s="87">
        <f t="shared" si="16"/>
        <v>3575.6</v>
      </c>
      <c r="X498" s="19">
        <v>399</v>
      </c>
      <c r="Y498" s="19">
        <v>0</v>
      </c>
      <c r="Z498" s="19">
        <v>160</v>
      </c>
      <c r="AA498" s="47">
        <v>0</v>
      </c>
      <c r="AB498" s="19">
        <v>0</v>
      </c>
      <c r="AC498" s="19">
        <v>0</v>
      </c>
      <c r="AD498" s="19">
        <v>0</v>
      </c>
      <c r="AE498" s="19">
        <v>300</v>
      </c>
      <c r="AF498" s="19">
        <v>0</v>
      </c>
      <c r="AG498" s="5">
        <v>0</v>
      </c>
      <c r="AH498" s="5">
        <v>0</v>
      </c>
      <c r="AI498" s="6">
        <v>0</v>
      </c>
      <c r="AJ498" s="60">
        <f t="shared" si="17"/>
        <v>859</v>
      </c>
      <c r="AK498" s="87">
        <v>5845.6</v>
      </c>
      <c r="AL498" s="19">
        <v>129.56</v>
      </c>
      <c r="AM498" s="60">
        <v>4857.04</v>
      </c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  <c r="AX498" s="16"/>
      <c r="AY498" s="16"/>
      <c r="AZ498" s="16"/>
      <c r="BA498" s="16"/>
      <c r="BB498" s="16"/>
      <c r="BC498" s="16"/>
      <c r="BD498" s="16"/>
      <c r="BE498" s="16"/>
      <c r="BF498" s="16"/>
      <c r="BG498" s="16"/>
      <c r="BH498" s="16"/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  <c r="BS498" s="16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16"/>
      <c r="CJ498" s="16"/>
      <c r="CK498" s="16"/>
      <c r="CL498" s="16"/>
      <c r="CM498" s="16"/>
      <c r="CN498" s="16"/>
      <c r="CO498" s="16"/>
      <c r="CP498" s="16"/>
      <c r="CQ498" s="16"/>
      <c r="CR498" s="16"/>
      <c r="CS498" s="16"/>
      <c r="CT498" s="16"/>
      <c r="CU498" s="39"/>
      <c r="CV498" s="39"/>
      <c r="CW498" s="39"/>
      <c r="CX498" s="39"/>
      <c r="CY498" s="39"/>
      <c r="CZ498" s="39"/>
      <c r="DA498" s="39"/>
      <c r="DB498" s="39"/>
      <c r="DC498" s="39"/>
      <c r="DD498" s="39"/>
      <c r="DE498" s="39"/>
      <c r="DF498" s="39"/>
      <c r="DG498" s="39"/>
      <c r="DH498" s="39"/>
      <c r="DI498" s="39"/>
      <c r="DJ498" s="39"/>
      <c r="DK498" s="39"/>
      <c r="DL498" s="39"/>
      <c r="DM498" s="39"/>
      <c r="DN498" s="39"/>
      <c r="DO498" s="39"/>
      <c r="DP498" s="39"/>
      <c r="DQ498" s="39"/>
      <c r="DR498" s="39"/>
      <c r="DS498" s="39"/>
      <c r="DT498" s="39"/>
      <c r="DU498" s="39"/>
      <c r="DV498" s="39"/>
      <c r="DW498" s="39"/>
      <c r="DX498" s="39"/>
      <c r="DY498" s="39"/>
      <c r="DZ498" s="39"/>
      <c r="EA498" s="39"/>
      <c r="EB498" s="39"/>
      <c r="EC498" s="39"/>
      <c r="ED498" s="39"/>
      <c r="EE498" s="39"/>
      <c r="EF498" s="39"/>
      <c r="EG498" s="39"/>
      <c r="EH498" s="39"/>
      <c r="EI498" s="39"/>
      <c r="EJ498" s="39"/>
      <c r="EK498" s="39"/>
      <c r="EL498" s="39"/>
      <c r="EM498" s="39"/>
      <c r="EN498" s="39"/>
      <c r="EO498" s="39"/>
      <c r="EP498" s="39"/>
      <c r="EQ498" s="39"/>
      <c r="ER498" s="39"/>
      <c r="ES498" s="39"/>
      <c r="ET498" s="39"/>
      <c r="EU498" s="39"/>
      <c r="EV498" s="39"/>
      <c r="EW498" s="39"/>
      <c r="EX498" s="39"/>
      <c r="EY498" s="39"/>
      <c r="EZ498" s="39"/>
      <c r="FA498" s="39"/>
      <c r="FB498" s="39"/>
      <c r="FC498" s="39"/>
      <c r="FD498" s="39"/>
      <c r="FE498" s="39"/>
      <c r="FF498" s="39"/>
      <c r="FG498" s="39"/>
      <c r="FH498" s="39"/>
      <c r="FI498" s="39"/>
      <c r="FJ498" s="39"/>
      <c r="FK498" s="39"/>
      <c r="FL498" s="39"/>
      <c r="FM498" s="39"/>
      <c r="FN498" s="39"/>
      <c r="FO498" s="39"/>
      <c r="FP498" s="39"/>
      <c r="FQ498" s="39"/>
      <c r="FR498" s="46"/>
    </row>
    <row r="499" spans="1:174" s="20" customFormat="1" ht="13.5">
      <c r="A499" s="79" t="s">
        <v>13</v>
      </c>
      <c r="B499" s="16">
        <v>2015</v>
      </c>
      <c r="C499" s="40">
        <v>10</v>
      </c>
      <c r="D499" s="47">
        <v>2020</v>
      </c>
      <c r="E499" s="19">
        <v>250</v>
      </c>
      <c r="F499" s="19">
        <v>0</v>
      </c>
      <c r="G499" s="19">
        <v>0</v>
      </c>
      <c r="H499" s="19">
        <v>0</v>
      </c>
      <c r="I499" s="41">
        <v>0</v>
      </c>
      <c r="J499" s="16">
        <v>0</v>
      </c>
      <c r="K499" s="66">
        <f t="shared" si="15"/>
        <v>2270</v>
      </c>
      <c r="L499" s="47">
        <v>200</v>
      </c>
      <c r="M499" s="41">
        <v>198</v>
      </c>
      <c r="N499" s="19">
        <v>280</v>
      </c>
      <c r="O499" s="79">
        <v>609.48</v>
      </c>
      <c r="P499" s="19">
        <v>278.62</v>
      </c>
      <c r="Q499" s="19">
        <v>0</v>
      </c>
      <c r="R499" s="19">
        <v>0</v>
      </c>
      <c r="S499" s="19">
        <v>0</v>
      </c>
      <c r="T499" s="19">
        <v>1033.22</v>
      </c>
      <c r="U499" s="19">
        <v>0</v>
      </c>
      <c r="V499" s="19">
        <v>0</v>
      </c>
      <c r="W499" s="87">
        <f t="shared" si="16"/>
        <v>2599.3199999999997</v>
      </c>
      <c r="X499" s="19">
        <v>442</v>
      </c>
      <c r="Y499" s="19">
        <v>0</v>
      </c>
      <c r="Z499" s="19">
        <v>160</v>
      </c>
      <c r="AA499" s="47">
        <v>0</v>
      </c>
      <c r="AB499" s="19">
        <v>0</v>
      </c>
      <c r="AC499" s="19">
        <v>0</v>
      </c>
      <c r="AD499" s="19">
        <v>111</v>
      </c>
      <c r="AE499" s="19">
        <v>200</v>
      </c>
      <c r="AF499" s="19">
        <v>14.16</v>
      </c>
      <c r="AG499" s="5">
        <v>0</v>
      </c>
      <c r="AH499" s="5">
        <v>0</v>
      </c>
      <c r="AI499" s="6">
        <v>0</v>
      </c>
      <c r="AJ499" s="60">
        <f t="shared" si="17"/>
        <v>927.16</v>
      </c>
      <c r="AK499" s="87">
        <v>4744.16</v>
      </c>
      <c r="AL499" s="19">
        <v>37.32</v>
      </c>
      <c r="AM499" s="60">
        <v>3904.84</v>
      </c>
      <c r="AN499" s="16"/>
      <c r="AO499" s="16"/>
      <c r="AP499" s="16"/>
      <c r="AQ499" s="16"/>
      <c r="AR499" s="16"/>
      <c r="AS499" s="16"/>
      <c r="AT499" s="16"/>
      <c r="AU499" s="16"/>
      <c r="AV499" s="16"/>
      <c r="AW499" s="16"/>
      <c r="AX499" s="16"/>
      <c r="AY499" s="16"/>
      <c r="AZ499" s="16"/>
      <c r="BA499" s="16"/>
      <c r="BB499" s="16"/>
      <c r="BC499" s="16"/>
      <c r="BD499" s="16"/>
      <c r="BE499" s="16"/>
      <c r="BF499" s="16"/>
      <c r="BG499" s="16"/>
      <c r="BH499" s="16"/>
      <c r="BI499" s="16"/>
      <c r="BJ499" s="16"/>
      <c r="BK499" s="16"/>
      <c r="BL499" s="16"/>
      <c r="BM499" s="16"/>
      <c r="BN499" s="16"/>
      <c r="BO499" s="16"/>
      <c r="BP499" s="16"/>
      <c r="BQ499" s="16"/>
      <c r="BR499" s="16"/>
      <c r="BS499" s="16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16"/>
      <c r="CJ499" s="16"/>
      <c r="CK499" s="16"/>
      <c r="CL499" s="16"/>
      <c r="CM499" s="16"/>
      <c r="CN499" s="16"/>
      <c r="CO499" s="16"/>
      <c r="CP499" s="16"/>
      <c r="CQ499" s="16"/>
      <c r="CR499" s="16"/>
      <c r="CS499" s="16"/>
      <c r="CT499" s="16"/>
      <c r="CU499" s="39"/>
      <c r="CV499" s="39"/>
      <c r="CW499" s="39"/>
      <c r="CX499" s="39"/>
      <c r="CY499" s="39"/>
      <c r="CZ499" s="39"/>
      <c r="DA499" s="39"/>
      <c r="DB499" s="39"/>
      <c r="DC499" s="39"/>
      <c r="DD499" s="39"/>
      <c r="DE499" s="39"/>
      <c r="DF499" s="39"/>
      <c r="DG499" s="39"/>
      <c r="DH499" s="39"/>
      <c r="DI499" s="39"/>
      <c r="DJ499" s="39"/>
      <c r="DK499" s="39"/>
      <c r="DL499" s="39"/>
      <c r="DM499" s="39"/>
      <c r="DN499" s="39"/>
      <c r="DO499" s="39"/>
      <c r="DP499" s="39"/>
      <c r="DQ499" s="39"/>
      <c r="DR499" s="39"/>
      <c r="DS499" s="39"/>
      <c r="DT499" s="39"/>
      <c r="DU499" s="39"/>
      <c r="DV499" s="39"/>
      <c r="DW499" s="39"/>
      <c r="DX499" s="39"/>
      <c r="DY499" s="39"/>
      <c r="DZ499" s="39"/>
      <c r="EA499" s="39"/>
      <c r="EB499" s="39"/>
      <c r="EC499" s="39"/>
      <c r="ED499" s="39"/>
      <c r="EE499" s="39"/>
      <c r="EF499" s="39"/>
      <c r="EG499" s="39"/>
      <c r="EH499" s="39"/>
      <c r="EI499" s="39"/>
      <c r="EJ499" s="39"/>
      <c r="EK499" s="39"/>
      <c r="EL499" s="39"/>
      <c r="EM499" s="39"/>
      <c r="EN499" s="39"/>
      <c r="EO499" s="39"/>
      <c r="EP499" s="39"/>
      <c r="EQ499" s="39"/>
      <c r="ER499" s="39"/>
      <c r="ES499" s="39"/>
      <c r="ET499" s="39"/>
      <c r="EU499" s="39"/>
      <c r="EV499" s="39"/>
      <c r="EW499" s="39"/>
      <c r="EX499" s="39"/>
      <c r="EY499" s="39"/>
      <c r="EZ499" s="39"/>
      <c r="FA499" s="39"/>
      <c r="FB499" s="39"/>
      <c r="FC499" s="39"/>
      <c r="FD499" s="39"/>
      <c r="FE499" s="39"/>
      <c r="FF499" s="39"/>
      <c r="FG499" s="39"/>
      <c r="FH499" s="39"/>
      <c r="FI499" s="39"/>
      <c r="FJ499" s="39"/>
      <c r="FK499" s="39"/>
      <c r="FL499" s="39"/>
      <c r="FM499" s="39"/>
      <c r="FN499" s="39"/>
      <c r="FO499" s="39"/>
      <c r="FP499" s="39"/>
      <c r="FQ499" s="39"/>
      <c r="FR499" s="46"/>
    </row>
    <row r="500" spans="1:174" s="20" customFormat="1" ht="13.5">
      <c r="A500" s="79" t="s">
        <v>13</v>
      </c>
      <c r="B500" s="16">
        <v>2015</v>
      </c>
      <c r="C500" s="40">
        <v>10</v>
      </c>
      <c r="D500" s="47">
        <v>2020</v>
      </c>
      <c r="E500" s="19">
        <v>250</v>
      </c>
      <c r="F500" s="19">
        <v>0</v>
      </c>
      <c r="G500" s="19">
        <v>0</v>
      </c>
      <c r="H500" s="19">
        <v>0</v>
      </c>
      <c r="I500" s="41">
        <v>0</v>
      </c>
      <c r="J500" s="16">
        <v>0</v>
      </c>
      <c r="K500" s="66">
        <f t="shared" si="15"/>
        <v>2270</v>
      </c>
      <c r="L500" s="47">
        <v>300</v>
      </c>
      <c r="M500" s="41">
        <v>216</v>
      </c>
      <c r="N500" s="19">
        <v>280</v>
      </c>
      <c r="O500" s="79">
        <v>609.48</v>
      </c>
      <c r="P500" s="19">
        <v>557.24</v>
      </c>
      <c r="Q500" s="19">
        <v>0</v>
      </c>
      <c r="R500" s="19">
        <v>0</v>
      </c>
      <c r="S500" s="19">
        <v>0</v>
      </c>
      <c r="T500" s="19">
        <v>1126.09</v>
      </c>
      <c r="U500" s="19">
        <v>0</v>
      </c>
      <c r="V500" s="19">
        <v>0</v>
      </c>
      <c r="W500" s="87">
        <f t="shared" si="16"/>
        <v>3088.81</v>
      </c>
      <c r="X500" s="19">
        <v>353.5</v>
      </c>
      <c r="Y500" s="19">
        <v>23</v>
      </c>
      <c r="Z500" s="19">
        <v>160</v>
      </c>
      <c r="AA500" s="47">
        <v>0</v>
      </c>
      <c r="AB500" s="19">
        <v>0</v>
      </c>
      <c r="AC500" s="19">
        <v>0</v>
      </c>
      <c r="AD500" s="19">
        <v>0</v>
      </c>
      <c r="AE500" s="19">
        <v>300</v>
      </c>
      <c r="AF500" s="19">
        <v>0</v>
      </c>
      <c r="AG500" s="5">
        <v>0</v>
      </c>
      <c r="AH500" s="5">
        <v>0</v>
      </c>
      <c r="AI500" s="6">
        <v>0</v>
      </c>
      <c r="AJ500" s="60">
        <f t="shared" si="17"/>
        <v>836.5</v>
      </c>
      <c r="AK500" s="87">
        <v>5358.81</v>
      </c>
      <c r="AL500" s="19">
        <v>80.88</v>
      </c>
      <c r="AM500" s="60">
        <v>4441.43</v>
      </c>
      <c r="AN500" s="16"/>
      <c r="AO500" s="16"/>
      <c r="AP500" s="16"/>
      <c r="AQ500" s="16"/>
      <c r="AR500" s="16"/>
      <c r="AS500" s="16"/>
      <c r="AT500" s="16"/>
      <c r="AU500" s="16"/>
      <c r="AV500" s="16"/>
      <c r="AW500" s="16"/>
      <c r="AX500" s="16"/>
      <c r="AY500" s="16"/>
      <c r="AZ500" s="16"/>
      <c r="BA500" s="16"/>
      <c r="BB500" s="16"/>
      <c r="BC500" s="16"/>
      <c r="BD500" s="16"/>
      <c r="BE500" s="16"/>
      <c r="BF500" s="16"/>
      <c r="BG500" s="16"/>
      <c r="BH500" s="16"/>
      <c r="BI500" s="16"/>
      <c r="BJ500" s="16"/>
      <c r="BK500" s="16"/>
      <c r="BL500" s="16"/>
      <c r="BM500" s="16"/>
      <c r="BN500" s="16"/>
      <c r="BO500" s="16"/>
      <c r="BP500" s="16"/>
      <c r="BQ500" s="16"/>
      <c r="BR500" s="16"/>
      <c r="BS500" s="16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16"/>
      <c r="CJ500" s="16"/>
      <c r="CK500" s="16"/>
      <c r="CL500" s="16"/>
      <c r="CM500" s="16"/>
      <c r="CN500" s="16"/>
      <c r="CO500" s="16"/>
      <c r="CP500" s="16"/>
      <c r="CQ500" s="16"/>
      <c r="CR500" s="16"/>
      <c r="CS500" s="16"/>
      <c r="CT500" s="16"/>
      <c r="CU500" s="39"/>
      <c r="CV500" s="39"/>
      <c r="CW500" s="39"/>
      <c r="CX500" s="39"/>
      <c r="CY500" s="39"/>
      <c r="CZ500" s="39"/>
      <c r="DA500" s="39"/>
      <c r="DB500" s="39"/>
      <c r="DC500" s="39"/>
      <c r="DD500" s="39"/>
      <c r="DE500" s="39"/>
      <c r="DF500" s="39"/>
      <c r="DG500" s="39"/>
      <c r="DH500" s="39"/>
      <c r="DI500" s="39"/>
      <c r="DJ500" s="39"/>
      <c r="DK500" s="39"/>
      <c r="DL500" s="39"/>
      <c r="DM500" s="39"/>
      <c r="DN500" s="39"/>
      <c r="DO500" s="39"/>
      <c r="DP500" s="39"/>
      <c r="DQ500" s="39"/>
      <c r="DR500" s="39"/>
      <c r="DS500" s="39"/>
      <c r="DT500" s="39"/>
      <c r="DU500" s="39"/>
      <c r="DV500" s="39"/>
      <c r="DW500" s="39"/>
      <c r="DX500" s="39"/>
      <c r="DY500" s="39"/>
      <c r="DZ500" s="39"/>
      <c r="EA500" s="39"/>
      <c r="EB500" s="39"/>
      <c r="EC500" s="39"/>
      <c r="ED500" s="39"/>
      <c r="EE500" s="39"/>
      <c r="EF500" s="39"/>
      <c r="EG500" s="39"/>
      <c r="EH500" s="39"/>
      <c r="EI500" s="39"/>
      <c r="EJ500" s="39"/>
      <c r="EK500" s="39"/>
      <c r="EL500" s="39"/>
      <c r="EM500" s="39"/>
      <c r="EN500" s="39"/>
      <c r="EO500" s="39"/>
      <c r="EP500" s="39"/>
      <c r="EQ500" s="39"/>
      <c r="ER500" s="39"/>
      <c r="ES500" s="39"/>
      <c r="ET500" s="39"/>
      <c r="EU500" s="39"/>
      <c r="EV500" s="39"/>
      <c r="EW500" s="39"/>
      <c r="EX500" s="39"/>
      <c r="EY500" s="39"/>
      <c r="EZ500" s="39"/>
      <c r="FA500" s="39"/>
      <c r="FB500" s="39"/>
      <c r="FC500" s="39"/>
      <c r="FD500" s="39"/>
      <c r="FE500" s="39"/>
      <c r="FF500" s="39"/>
      <c r="FG500" s="39"/>
      <c r="FH500" s="39"/>
      <c r="FI500" s="39"/>
      <c r="FJ500" s="39"/>
      <c r="FK500" s="39"/>
      <c r="FL500" s="39"/>
      <c r="FM500" s="39"/>
      <c r="FN500" s="39"/>
      <c r="FO500" s="39"/>
      <c r="FP500" s="39"/>
      <c r="FQ500" s="39"/>
      <c r="FR500" s="46"/>
    </row>
    <row r="501" spans="1:174" s="20" customFormat="1" ht="13.5">
      <c r="A501" s="79" t="s">
        <v>15</v>
      </c>
      <c r="B501" s="16">
        <v>2015</v>
      </c>
      <c r="C501" s="40">
        <v>10</v>
      </c>
      <c r="D501" s="47">
        <v>2020</v>
      </c>
      <c r="E501" s="19">
        <v>450</v>
      </c>
      <c r="F501" s="19">
        <v>74</v>
      </c>
      <c r="G501" s="19">
        <v>0</v>
      </c>
      <c r="H501" s="19">
        <v>0</v>
      </c>
      <c r="I501" s="41">
        <v>0</v>
      </c>
      <c r="J501" s="16">
        <v>0</v>
      </c>
      <c r="K501" s="66">
        <f t="shared" si="15"/>
        <v>2544</v>
      </c>
      <c r="L501" s="47">
        <v>300</v>
      </c>
      <c r="M501" s="41">
        <v>198</v>
      </c>
      <c r="N501" s="19">
        <v>280</v>
      </c>
      <c r="O501" s="79">
        <v>609.48</v>
      </c>
      <c r="P501" s="19">
        <v>278.62</v>
      </c>
      <c r="Q501" s="19">
        <v>0</v>
      </c>
      <c r="R501" s="19">
        <v>0</v>
      </c>
      <c r="S501" s="19">
        <v>0</v>
      </c>
      <c r="T501" s="19">
        <v>1172.53</v>
      </c>
      <c r="U501" s="19">
        <v>0</v>
      </c>
      <c r="V501" s="19">
        <v>0</v>
      </c>
      <c r="W501" s="87">
        <f t="shared" si="16"/>
        <v>2838.63</v>
      </c>
      <c r="X501" s="19">
        <v>299</v>
      </c>
      <c r="Y501" s="19">
        <v>111.6</v>
      </c>
      <c r="Z501" s="19">
        <v>160</v>
      </c>
      <c r="AA501" s="47">
        <v>0</v>
      </c>
      <c r="AB501" s="19">
        <v>0</v>
      </c>
      <c r="AC501" s="19">
        <v>0</v>
      </c>
      <c r="AD501" s="19">
        <v>0</v>
      </c>
      <c r="AE501" s="19">
        <v>300</v>
      </c>
      <c r="AF501" s="19">
        <v>8.36</v>
      </c>
      <c r="AG501" s="5">
        <v>0</v>
      </c>
      <c r="AH501" s="5">
        <v>0</v>
      </c>
      <c r="AI501" s="6">
        <v>0</v>
      </c>
      <c r="AJ501" s="60">
        <f t="shared" si="17"/>
        <v>878.96</v>
      </c>
      <c r="AK501" s="87">
        <v>5374.27</v>
      </c>
      <c r="AL501" s="19">
        <v>82.43</v>
      </c>
      <c r="AM501" s="60">
        <v>4421.24</v>
      </c>
      <c r="AN501" s="16"/>
      <c r="AO501" s="16"/>
      <c r="AP501" s="16"/>
      <c r="AQ501" s="16"/>
      <c r="AR501" s="16"/>
      <c r="AS501" s="16"/>
      <c r="AT501" s="16"/>
      <c r="AU501" s="16"/>
      <c r="AV501" s="16"/>
      <c r="AW501" s="16"/>
      <c r="AX501" s="16"/>
      <c r="AY501" s="16"/>
      <c r="AZ501" s="16"/>
      <c r="BA501" s="16"/>
      <c r="BB501" s="16"/>
      <c r="BC501" s="16"/>
      <c r="BD501" s="16"/>
      <c r="BE501" s="16"/>
      <c r="BF501" s="16"/>
      <c r="BG501" s="16"/>
      <c r="BH501" s="16"/>
      <c r="BI501" s="16"/>
      <c r="BJ501" s="16"/>
      <c r="BK501" s="16"/>
      <c r="BL501" s="16"/>
      <c r="BM501" s="16"/>
      <c r="BN501" s="16"/>
      <c r="BO501" s="16"/>
      <c r="BP501" s="16"/>
      <c r="BQ501" s="16"/>
      <c r="BR501" s="16"/>
      <c r="BS501" s="16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16"/>
      <c r="CF501" s="16"/>
      <c r="CG501" s="16"/>
      <c r="CH501" s="16"/>
      <c r="CI501" s="16"/>
      <c r="CJ501" s="16"/>
      <c r="CK501" s="16"/>
      <c r="CL501" s="16"/>
      <c r="CM501" s="16"/>
      <c r="CN501" s="16"/>
      <c r="CO501" s="16"/>
      <c r="CP501" s="16"/>
      <c r="CQ501" s="16"/>
      <c r="CR501" s="16"/>
      <c r="CS501" s="16"/>
      <c r="CT501" s="16"/>
      <c r="CU501" s="39"/>
      <c r="CV501" s="39"/>
      <c r="CW501" s="39"/>
      <c r="CX501" s="39"/>
      <c r="CY501" s="39"/>
      <c r="CZ501" s="39"/>
      <c r="DA501" s="39"/>
      <c r="DB501" s="39"/>
      <c r="DC501" s="39"/>
      <c r="DD501" s="39"/>
      <c r="DE501" s="39"/>
      <c r="DF501" s="39"/>
      <c r="DG501" s="39"/>
      <c r="DH501" s="39"/>
      <c r="DI501" s="39"/>
      <c r="DJ501" s="39"/>
      <c r="DK501" s="39"/>
      <c r="DL501" s="39"/>
      <c r="DM501" s="39"/>
      <c r="DN501" s="39"/>
      <c r="DO501" s="39"/>
      <c r="DP501" s="39"/>
      <c r="DQ501" s="39"/>
      <c r="DR501" s="39"/>
      <c r="DS501" s="39"/>
      <c r="DT501" s="39"/>
      <c r="DU501" s="39"/>
      <c r="DV501" s="39"/>
      <c r="DW501" s="39"/>
      <c r="DX501" s="39"/>
      <c r="DY501" s="39"/>
      <c r="DZ501" s="39"/>
      <c r="EA501" s="39"/>
      <c r="EB501" s="39"/>
      <c r="EC501" s="39"/>
      <c r="ED501" s="39"/>
      <c r="EE501" s="39"/>
      <c r="EF501" s="39"/>
      <c r="EG501" s="39"/>
      <c r="EH501" s="39"/>
      <c r="EI501" s="39"/>
      <c r="EJ501" s="39"/>
      <c r="EK501" s="39"/>
      <c r="EL501" s="39"/>
      <c r="EM501" s="39"/>
      <c r="EN501" s="39"/>
      <c r="EO501" s="39"/>
      <c r="EP501" s="39"/>
      <c r="EQ501" s="39"/>
      <c r="ER501" s="39"/>
      <c r="ES501" s="39"/>
      <c r="ET501" s="39"/>
      <c r="EU501" s="39"/>
      <c r="EV501" s="39"/>
      <c r="EW501" s="39"/>
      <c r="EX501" s="39"/>
      <c r="EY501" s="39"/>
      <c r="EZ501" s="39"/>
      <c r="FA501" s="39"/>
      <c r="FB501" s="39"/>
      <c r="FC501" s="39"/>
      <c r="FD501" s="39"/>
      <c r="FE501" s="39"/>
      <c r="FF501" s="39"/>
      <c r="FG501" s="39"/>
      <c r="FH501" s="39"/>
      <c r="FI501" s="39"/>
      <c r="FJ501" s="39"/>
      <c r="FK501" s="39"/>
      <c r="FL501" s="39"/>
      <c r="FM501" s="39"/>
      <c r="FN501" s="39"/>
      <c r="FO501" s="39"/>
      <c r="FP501" s="39"/>
      <c r="FQ501" s="39"/>
      <c r="FR501" s="46"/>
    </row>
    <row r="502" spans="1:174" s="20" customFormat="1" ht="13.5">
      <c r="A502" s="79" t="s">
        <v>13</v>
      </c>
      <c r="B502" s="16">
        <v>2015</v>
      </c>
      <c r="C502" s="40">
        <v>10</v>
      </c>
      <c r="D502" s="47">
        <v>2020</v>
      </c>
      <c r="E502" s="19">
        <v>250</v>
      </c>
      <c r="F502" s="19">
        <v>0</v>
      </c>
      <c r="G502" s="19">
        <v>0</v>
      </c>
      <c r="H502" s="19">
        <v>0</v>
      </c>
      <c r="I502" s="41">
        <v>0</v>
      </c>
      <c r="J502" s="16">
        <v>0</v>
      </c>
      <c r="K502" s="66">
        <f t="shared" si="15"/>
        <v>2270</v>
      </c>
      <c r="L502" s="47">
        <v>300</v>
      </c>
      <c r="M502" s="41">
        <v>207</v>
      </c>
      <c r="N502" s="19">
        <v>280</v>
      </c>
      <c r="O502" s="79">
        <v>565.95</v>
      </c>
      <c r="P502" s="19">
        <v>557.24</v>
      </c>
      <c r="Q502" s="19">
        <v>0</v>
      </c>
      <c r="R502" s="19">
        <v>0</v>
      </c>
      <c r="S502" s="19">
        <v>0</v>
      </c>
      <c r="T502" s="19">
        <v>1149.31</v>
      </c>
      <c r="U502" s="19">
        <v>0</v>
      </c>
      <c r="V502" s="19">
        <v>0</v>
      </c>
      <c r="W502" s="87">
        <f t="shared" si="16"/>
        <v>3059.5</v>
      </c>
      <c r="X502" s="19">
        <v>294</v>
      </c>
      <c r="Y502" s="19">
        <v>46.9</v>
      </c>
      <c r="Z502" s="19">
        <v>160</v>
      </c>
      <c r="AA502" s="47">
        <v>0</v>
      </c>
      <c r="AB502" s="19">
        <v>0</v>
      </c>
      <c r="AC502" s="19">
        <v>0</v>
      </c>
      <c r="AD502" s="19">
        <v>0</v>
      </c>
      <c r="AE502" s="19">
        <v>300</v>
      </c>
      <c r="AF502" s="19">
        <v>0</v>
      </c>
      <c r="AG502" s="5">
        <v>0</v>
      </c>
      <c r="AH502" s="5">
        <v>0</v>
      </c>
      <c r="AI502" s="6">
        <v>0</v>
      </c>
      <c r="AJ502" s="60">
        <f t="shared" si="17"/>
        <v>800.9</v>
      </c>
      <c r="AK502" s="87">
        <v>5329.5</v>
      </c>
      <c r="AL502" s="19">
        <v>77.95</v>
      </c>
      <c r="AM502" s="60">
        <v>4450.65</v>
      </c>
      <c r="AN502" s="16"/>
      <c r="AO502" s="16"/>
      <c r="AP502" s="16"/>
      <c r="AQ502" s="16"/>
      <c r="AR502" s="16"/>
      <c r="AS502" s="16"/>
      <c r="AT502" s="16"/>
      <c r="AU502" s="16"/>
      <c r="AV502" s="16"/>
      <c r="AW502" s="16"/>
      <c r="AX502" s="16"/>
      <c r="AY502" s="16"/>
      <c r="AZ502" s="16"/>
      <c r="BA502" s="16"/>
      <c r="BB502" s="16"/>
      <c r="BC502" s="16"/>
      <c r="BD502" s="16"/>
      <c r="BE502" s="16"/>
      <c r="BF502" s="16"/>
      <c r="BG502" s="16"/>
      <c r="BH502" s="16"/>
      <c r="BI502" s="16"/>
      <c r="BJ502" s="16"/>
      <c r="BK502" s="16"/>
      <c r="BL502" s="16"/>
      <c r="BM502" s="16"/>
      <c r="BN502" s="16"/>
      <c r="BO502" s="16"/>
      <c r="BP502" s="16"/>
      <c r="BQ502" s="16"/>
      <c r="BR502" s="16"/>
      <c r="BS502" s="16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16"/>
      <c r="CF502" s="16"/>
      <c r="CG502" s="16"/>
      <c r="CH502" s="16"/>
      <c r="CI502" s="16"/>
      <c r="CJ502" s="16"/>
      <c r="CK502" s="16"/>
      <c r="CL502" s="16"/>
      <c r="CM502" s="16"/>
      <c r="CN502" s="16"/>
      <c r="CO502" s="16"/>
      <c r="CP502" s="16"/>
      <c r="CQ502" s="16"/>
      <c r="CR502" s="16"/>
      <c r="CS502" s="16"/>
      <c r="CT502" s="16"/>
      <c r="CU502" s="39"/>
      <c r="CV502" s="39"/>
      <c r="CW502" s="39"/>
      <c r="CX502" s="39"/>
      <c r="CY502" s="39"/>
      <c r="CZ502" s="39"/>
      <c r="DA502" s="39"/>
      <c r="DB502" s="39"/>
      <c r="DC502" s="39"/>
      <c r="DD502" s="39"/>
      <c r="DE502" s="39"/>
      <c r="DF502" s="39"/>
      <c r="DG502" s="39"/>
      <c r="DH502" s="39"/>
      <c r="DI502" s="39"/>
      <c r="DJ502" s="39"/>
      <c r="DK502" s="39"/>
      <c r="DL502" s="39"/>
      <c r="DM502" s="39"/>
      <c r="DN502" s="39"/>
      <c r="DO502" s="39"/>
      <c r="DP502" s="39"/>
      <c r="DQ502" s="39"/>
      <c r="DR502" s="39"/>
      <c r="DS502" s="39"/>
      <c r="DT502" s="39"/>
      <c r="DU502" s="39"/>
      <c r="DV502" s="39"/>
      <c r="DW502" s="39"/>
      <c r="DX502" s="39"/>
      <c r="DY502" s="39"/>
      <c r="DZ502" s="39"/>
      <c r="EA502" s="39"/>
      <c r="EB502" s="39"/>
      <c r="EC502" s="39"/>
      <c r="ED502" s="39"/>
      <c r="EE502" s="39"/>
      <c r="EF502" s="39"/>
      <c r="EG502" s="39"/>
      <c r="EH502" s="39"/>
      <c r="EI502" s="39"/>
      <c r="EJ502" s="39"/>
      <c r="EK502" s="39"/>
      <c r="EL502" s="39"/>
      <c r="EM502" s="39"/>
      <c r="EN502" s="39"/>
      <c r="EO502" s="39"/>
      <c r="EP502" s="39"/>
      <c r="EQ502" s="39"/>
      <c r="ER502" s="39"/>
      <c r="ES502" s="39"/>
      <c r="ET502" s="39"/>
      <c r="EU502" s="39"/>
      <c r="EV502" s="39"/>
      <c r="EW502" s="39"/>
      <c r="EX502" s="39"/>
      <c r="EY502" s="39"/>
      <c r="EZ502" s="39"/>
      <c r="FA502" s="39"/>
      <c r="FB502" s="39"/>
      <c r="FC502" s="39"/>
      <c r="FD502" s="39"/>
      <c r="FE502" s="39"/>
      <c r="FF502" s="39"/>
      <c r="FG502" s="39"/>
      <c r="FH502" s="39"/>
      <c r="FI502" s="39"/>
      <c r="FJ502" s="39"/>
      <c r="FK502" s="39"/>
      <c r="FL502" s="39"/>
      <c r="FM502" s="39"/>
      <c r="FN502" s="39"/>
      <c r="FO502" s="39"/>
      <c r="FP502" s="39"/>
      <c r="FQ502" s="39"/>
      <c r="FR502" s="46"/>
    </row>
    <row r="503" spans="1:174" s="20" customFormat="1" ht="13.5">
      <c r="A503" s="79" t="s">
        <v>13</v>
      </c>
      <c r="B503" s="16">
        <v>2015</v>
      </c>
      <c r="C503" s="40">
        <v>10</v>
      </c>
      <c r="D503" s="47">
        <v>2020</v>
      </c>
      <c r="E503" s="19">
        <v>250</v>
      </c>
      <c r="F503" s="19">
        <v>0</v>
      </c>
      <c r="G503" s="19">
        <v>0</v>
      </c>
      <c r="H503" s="19">
        <v>0</v>
      </c>
      <c r="I503" s="41">
        <v>0</v>
      </c>
      <c r="J503" s="16">
        <v>0</v>
      </c>
      <c r="K503" s="66">
        <f t="shared" si="15"/>
        <v>2270</v>
      </c>
      <c r="L503" s="47">
        <v>300</v>
      </c>
      <c r="M503" s="41">
        <v>207</v>
      </c>
      <c r="N503" s="19">
        <v>280</v>
      </c>
      <c r="O503" s="79">
        <v>565.65</v>
      </c>
      <c r="P503" s="19">
        <v>609.48</v>
      </c>
      <c r="Q503" s="19">
        <v>0</v>
      </c>
      <c r="R503" s="19">
        <v>0</v>
      </c>
      <c r="S503" s="19">
        <v>0</v>
      </c>
      <c r="T503" s="19">
        <v>1149.31</v>
      </c>
      <c r="U503" s="19">
        <v>0</v>
      </c>
      <c r="V503" s="19">
        <v>0</v>
      </c>
      <c r="W503" s="87">
        <f t="shared" si="16"/>
        <v>3111.44</v>
      </c>
      <c r="X503" s="19">
        <v>322</v>
      </c>
      <c r="Y503" s="19">
        <v>0</v>
      </c>
      <c r="Z503" s="19">
        <v>160</v>
      </c>
      <c r="AA503" s="47">
        <v>0</v>
      </c>
      <c r="AB503" s="19">
        <v>0</v>
      </c>
      <c r="AC503" s="19">
        <v>0</v>
      </c>
      <c r="AD503" s="19">
        <v>0</v>
      </c>
      <c r="AE503" s="19">
        <v>300</v>
      </c>
      <c r="AF503" s="19">
        <v>0</v>
      </c>
      <c r="AG503" s="5">
        <v>0</v>
      </c>
      <c r="AH503" s="5">
        <v>0</v>
      </c>
      <c r="AI503" s="6">
        <v>0</v>
      </c>
      <c r="AJ503" s="60">
        <f t="shared" si="17"/>
        <v>782</v>
      </c>
      <c r="AK503" s="87">
        <v>5381.74</v>
      </c>
      <c r="AL503" s="19">
        <v>83.17</v>
      </c>
      <c r="AM503" s="60">
        <v>4516.57</v>
      </c>
      <c r="AN503" s="16"/>
      <c r="AO503" s="16"/>
      <c r="AP503" s="16"/>
      <c r="AQ503" s="16"/>
      <c r="AR503" s="16"/>
      <c r="AS503" s="16"/>
      <c r="AT503" s="16"/>
      <c r="AU503" s="16"/>
      <c r="AV503" s="16"/>
      <c r="AW503" s="16"/>
      <c r="AX503" s="16"/>
      <c r="AY503" s="16"/>
      <c r="AZ503" s="16"/>
      <c r="BA503" s="16"/>
      <c r="BB503" s="16"/>
      <c r="BC503" s="16"/>
      <c r="BD503" s="16"/>
      <c r="BE503" s="16"/>
      <c r="BF503" s="16"/>
      <c r="BG503" s="16"/>
      <c r="BH503" s="16"/>
      <c r="BI503" s="16"/>
      <c r="BJ503" s="16"/>
      <c r="BK503" s="16"/>
      <c r="BL503" s="16"/>
      <c r="BM503" s="16"/>
      <c r="BN503" s="16"/>
      <c r="BO503" s="16"/>
      <c r="BP503" s="16"/>
      <c r="BQ503" s="16"/>
      <c r="BR503" s="16"/>
      <c r="BS503" s="16"/>
      <c r="BT503" s="16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16"/>
      <c r="CF503" s="16"/>
      <c r="CG503" s="16"/>
      <c r="CH503" s="16"/>
      <c r="CI503" s="16"/>
      <c r="CJ503" s="16"/>
      <c r="CK503" s="16"/>
      <c r="CL503" s="16"/>
      <c r="CM503" s="16"/>
      <c r="CN503" s="16"/>
      <c r="CO503" s="16"/>
      <c r="CP503" s="16"/>
      <c r="CQ503" s="16"/>
      <c r="CR503" s="16"/>
      <c r="CS503" s="16"/>
      <c r="CT503" s="16"/>
      <c r="CU503" s="39"/>
      <c r="CV503" s="39"/>
      <c r="CW503" s="39"/>
      <c r="CX503" s="39"/>
      <c r="CY503" s="39"/>
      <c r="CZ503" s="39"/>
      <c r="DA503" s="39"/>
      <c r="DB503" s="39"/>
      <c r="DC503" s="39"/>
      <c r="DD503" s="39"/>
      <c r="DE503" s="39"/>
      <c r="DF503" s="39"/>
      <c r="DG503" s="39"/>
      <c r="DH503" s="39"/>
      <c r="DI503" s="39"/>
      <c r="DJ503" s="39"/>
      <c r="DK503" s="39"/>
      <c r="DL503" s="39"/>
      <c r="DM503" s="39"/>
      <c r="DN503" s="39"/>
      <c r="DO503" s="39"/>
      <c r="DP503" s="39"/>
      <c r="DQ503" s="39"/>
      <c r="DR503" s="39"/>
      <c r="DS503" s="39"/>
      <c r="DT503" s="39"/>
      <c r="DU503" s="39"/>
      <c r="DV503" s="39"/>
      <c r="DW503" s="39"/>
      <c r="DX503" s="39"/>
      <c r="DY503" s="39"/>
      <c r="DZ503" s="39"/>
      <c r="EA503" s="39"/>
      <c r="EB503" s="39"/>
      <c r="EC503" s="39"/>
      <c r="ED503" s="39"/>
      <c r="EE503" s="39"/>
      <c r="EF503" s="39"/>
      <c r="EG503" s="39"/>
      <c r="EH503" s="39"/>
      <c r="EI503" s="39"/>
      <c r="EJ503" s="39"/>
      <c r="EK503" s="39"/>
      <c r="EL503" s="39"/>
      <c r="EM503" s="39"/>
      <c r="EN503" s="39"/>
      <c r="EO503" s="39"/>
      <c r="EP503" s="39"/>
      <c r="EQ503" s="39"/>
      <c r="ER503" s="39"/>
      <c r="ES503" s="39"/>
      <c r="ET503" s="39"/>
      <c r="EU503" s="39"/>
      <c r="EV503" s="39"/>
      <c r="EW503" s="39"/>
      <c r="EX503" s="39"/>
      <c r="EY503" s="39"/>
      <c r="EZ503" s="39"/>
      <c r="FA503" s="39"/>
      <c r="FB503" s="39"/>
      <c r="FC503" s="39"/>
      <c r="FD503" s="39"/>
      <c r="FE503" s="39"/>
      <c r="FF503" s="39"/>
      <c r="FG503" s="39"/>
      <c r="FH503" s="39"/>
      <c r="FI503" s="39"/>
      <c r="FJ503" s="39"/>
      <c r="FK503" s="39"/>
      <c r="FL503" s="39"/>
      <c r="FM503" s="39"/>
      <c r="FN503" s="39"/>
      <c r="FO503" s="39"/>
      <c r="FP503" s="39"/>
      <c r="FQ503" s="39"/>
      <c r="FR503" s="46"/>
    </row>
    <row r="504" spans="1:174" s="20" customFormat="1" ht="13.5">
      <c r="A504" s="79" t="s">
        <v>13</v>
      </c>
      <c r="B504" s="16">
        <v>2015</v>
      </c>
      <c r="C504" s="40">
        <v>10</v>
      </c>
      <c r="D504" s="47">
        <v>2020</v>
      </c>
      <c r="E504" s="19">
        <v>250</v>
      </c>
      <c r="F504" s="19">
        <v>0</v>
      </c>
      <c r="G504" s="19">
        <v>0</v>
      </c>
      <c r="H504" s="19">
        <v>0</v>
      </c>
      <c r="I504" s="41">
        <v>0</v>
      </c>
      <c r="J504" s="16">
        <v>0</v>
      </c>
      <c r="K504" s="66">
        <f t="shared" si="15"/>
        <v>2270</v>
      </c>
      <c r="L504" s="47">
        <v>300</v>
      </c>
      <c r="M504" s="41">
        <v>207</v>
      </c>
      <c r="N504" s="19">
        <v>280</v>
      </c>
      <c r="O504" s="79">
        <v>653.02</v>
      </c>
      <c r="P504" s="19">
        <v>278.62</v>
      </c>
      <c r="Q504" s="19">
        <v>0</v>
      </c>
      <c r="R504" s="19">
        <v>0</v>
      </c>
      <c r="S504" s="19">
        <v>0</v>
      </c>
      <c r="T504" s="19">
        <v>1126.09</v>
      </c>
      <c r="U504" s="19">
        <v>0</v>
      </c>
      <c r="V504" s="19">
        <v>0</v>
      </c>
      <c r="W504" s="87">
        <f t="shared" si="16"/>
        <v>2844.7299999999996</v>
      </c>
      <c r="X504" s="19">
        <v>470</v>
      </c>
      <c r="Y504" s="19">
        <v>0</v>
      </c>
      <c r="Z504" s="19">
        <v>160</v>
      </c>
      <c r="AA504" s="47">
        <v>0</v>
      </c>
      <c r="AB504" s="19">
        <v>0</v>
      </c>
      <c r="AC504" s="19">
        <v>0</v>
      </c>
      <c r="AD504" s="19">
        <v>0</v>
      </c>
      <c r="AE504" s="19">
        <v>300</v>
      </c>
      <c r="AF504" s="19">
        <v>0</v>
      </c>
      <c r="AG504" s="5">
        <v>0</v>
      </c>
      <c r="AH504" s="5">
        <v>0</v>
      </c>
      <c r="AI504" s="6">
        <v>0</v>
      </c>
      <c r="AJ504" s="60">
        <f t="shared" si="17"/>
        <v>930</v>
      </c>
      <c r="AK504" s="87">
        <v>5114.73</v>
      </c>
      <c r="AL504" s="19">
        <v>56.47</v>
      </c>
      <c r="AM504" s="60">
        <v>4128.26</v>
      </c>
      <c r="AN504" s="16"/>
      <c r="AO504" s="16"/>
      <c r="AP504" s="16"/>
      <c r="AQ504" s="16"/>
      <c r="AR504" s="16"/>
      <c r="AS504" s="16"/>
      <c r="AT504" s="16"/>
      <c r="AU504" s="16"/>
      <c r="AV504" s="16"/>
      <c r="AW504" s="16"/>
      <c r="AX504" s="16"/>
      <c r="AY504" s="16"/>
      <c r="AZ504" s="16"/>
      <c r="BA504" s="16"/>
      <c r="BB504" s="16"/>
      <c r="BC504" s="16"/>
      <c r="BD504" s="16"/>
      <c r="BE504" s="16"/>
      <c r="BF504" s="16"/>
      <c r="BG504" s="16"/>
      <c r="BH504" s="16"/>
      <c r="BI504" s="16"/>
      <c r="BJ504" s="16"/>
      <c r="BK504" s="16"/>
      <c r="BL504" s="16"/>
      <c r="BM504" s="16"/>
      <c r="BN504" s="16"/>
      <c r="BO504" s="16"/>
      <c r="BP504" s="16"/>
      <c r="BQ504" s="16"/>
      <c r="BR504" s="16"/>
      <c r="BS504" s="16"/>
      <c r="BT504" s="16"/>
      <c r="BU504" s="16"/>
      <c r="BV504" s="16"/>
      <c r="BW504" s="16"/>
      <c r="BX504" s="16"/>
      <c r="BY504" s="16"/>
      <c r="BZ504" s="16"/>
      <c r="CA504" s="16"/>
      <c r="CB504" s="16"/>
      <c r="CC504" s="16"/>
      <c r="CD504" s="16"/>
      <c r="CE504" s="16"/>
      <c r="CF504" s="16"/>
      <c r="CG504" s="16"/>
      <c r="CH504" s="16"/>
      <c r="CI504" s="16"/>
      <c r="CJ504" s="16"/>
      <c r="CK504" s="16"/>
      <c r="CL504" s="16"/>
      <c r="CM504" s="16"/>
      <c r="CN504" s="16"/>
      <c r="CO504" s="16"/>
      <c r="CP504" s="16"/>
      <c r="CQ504" s="16"/>
      <c r="CR504" s="16"/>
      <c r="CS504" s="16"/>
      <c r="CT504" s="16"/>
      <c r="CU504" s="39"/>
      <c r="CV504" s="39"/>
      <c r="CW504" s="39"/>
      <c r="CX504" s="39"/>
      <c r="CY504" s="39"/>
      <c r="CZ504" s="39"/>
      <c r="DA504" s="39"/>
      <c r="DB504" s="39"/>
      <c r="DC504" s="39"/>
      <c r="DD504" s="39"/>
      <c r="DE504" s="39"/>
      <c r="DF504" s="39"/>
      <c r="DG504" s="39"/>
      <c r="DH504" s="39"/>
      <c r="DI504" s="39"/>
      <c r="DJ504" s="39"/>
      <c r="DK504" s="39"/>
      <c r="DL504" s="39"/>
      <c r="DM504" s="39"/>
      <c r="DN504" s="39"/>
      <c r="DO504" s="39"/>
      <c r="DP504" s="39"/>
      <c r="DQ504" s="39"/>
      <c r="DR504" s="39"/>
      <c r="DS504" s="39"/>
      <c r="DT504" s="39"/>
      <c r="DU504" s="39"/>
      <c r="DV504" s="39"/>
      <c r="DW504" s="39"/>
      <c r="DX504" s="39"/>
      <c r="DY504" s="39"/>
      <c r="DZ504" s="39"/>
      <c r="EA504" s="39"/>
      <c r="EB504" s="39"/>
      <c r="EC504" s="39"/>
      <c r="ED504" s="39"/>
      <c r="EE504" s="39"/>
      <c r="EF504" s="39"/>
      <c r="EG504" s="39"/>
      <c r="EH504" s="39"/>
      <c r="EI504" s="39"/>
      <c r="EJ504" s="39"/>
      <c r="EK504" s="39"/>
      <c r="EL504" s="39"/>
      <c r="EM504" s="39"/>
      <c r="EN504" s="39"/>
      <c r="EO504" s="39"/>
      <c r="EP504" s="39"/>
      <c r="EQ504" s="39"/>
      <c r="ER504" s="39"/>
      <c r="ES504" s="39"/>
      <c r="ET504" s="39"/>
      <c r="EU504" s="39"/>
      <c r="EV504" s="39"/>
      <c r="EW504" s="39"/>
      <c r="EX504" s="39"/>
      <c r="EY504" s="39"/>
      <c r="EZ504" s="39"/>
      <c r="FA504" s="39"/>
      <c r="FB504" s="39"/>
      <c r="FC504" s="39"/>
      <c r="FD504" s="39"/>
      <c r="FE504" s="39"/>
      <c r="FF504" s="39"/>
      <c r="FG504" s="39"/>
      <c r="FH504" s="39"/>
      <c r="FI504" s="39"/>
      <c r="FJ504" s="39"/>
      <c r="FK504" s="39"/>
      <c r="FL504" s="39"/>
      <c r="FM504" s="39"/>
      <c r="FN504" s="39"/>
      <c r="FO504" s="39"/>
      <c r="FP504" s="39"/>
      <c r="FQ504" s="39"/>
      <c r="FR504" s="46"/>
    </row>
    <row r="505" spans="1:174" s="20" customFormat="1" ht="13.5">
      <c r="A505" s="79" t="s">
        <v>13</v>
      </c>
      <c r="B505" s="16">
        <v>2015</v>
      </c>
      <c r="C505" s="40">
        <v>10</v>
      </c>
      <c r="D505" s="47">
        <v>2020</v>
      </c>
      <c r="E505" s="19">
        <v>250</v>
      </c>
      <c r="F505" s="19">
        <v>0</v>
      </c>
      <c r="G505" s="19">
        <v>0</v>
      </c>
      <c r="H505" s="19">
        <v>0</v>
      </c>
      <c r="I505" s="41">
        <v>0</v>
      </c>
      <c r="J505" s="16">
        <v>0</v>
      </c>
      <c r="K505" s="66">
        <f t="shared" si="15"/>
        <v>2270</v>
      </c>
      <c r="L505" s="47">
        <v>300</v>
      </c>
      <c r="M505" s="41">
        <v>207</v>
      </c>
      <c r="N505" s="19">
        <v>280</v>
      </c>
      <c r="O505" s="79">
        <v>609.48</v>
      </c>
      <c r="P505" s="19">
        <v>278.62</v>
      </c>
      <c r="Q505" s="19">
        <v>0</v>
      </c>
      <c r="R505" s="19">
        <v>0</v>
      </c>
      <c r="S505" s="19">
        <v>0</v>
      </c>
      <c r="T505" s="19">
        <v>1346.67</v>
      </c>
      <c r="U505" s="19">
        <v>0</v>
      </c>
      <c r="V505" s="19">
        <v>0</v>
      </c>
      <c r="W505" s="87">
        <f t="shared" si="16"/>
        <v>3021.77</v>
      </c>
      <c r="X505" s="19">
        <v>498</v>
      </c>
      <c r="Y505" s="19">
        <v>60.1</v>
      </c>
      <c r="Z505" s="19">
        <v>160</v>
      </c>
      <c r="AA505" s="47">
        <v>0</v>
      </c>
      <c r="AB505" s="19">
        <v>0</v>
      </c>
      <c r="AC505" s="19">
        <v>0</v>
      </c>
      <c r="AD505" s="19">
        <v>0</v>
      </c>
      <c r="AE505" s="19">
        <v>300</v>
      </c>
      <c r="AF505" s="19">
        <v>5.46</v>
      </c>
      <c r="AG505" s="5">
        <v>0</v>
      </c>
      <c r="AH505" s="5">
        <v>0</v>
      </c>
      <c r="AI505" s="6">
        <v>0</v>
      </c>
      <c r="AJ505" s="60">
        <f t="shared" si="17"/>
        <v>1023.5600000000001</v>
      </c>
      <c r="AK505" s="87">
        <v>5286.31</v>
      </c>
      <c r="AL505" s="19">
        <v>73.63</v>
      </c>
      <c r="AM505" s="60">
        <v>4194.58</v>
      </c>
      <c r="AN505" s="16"/>
      <c r="AO505" s="16"/>
      <c r="AP505" s="16"/>
      <c r="AQ505" s="16"/>
      <c r="AR505" s="16"/>
      <c r="AS505" s="16"/>
      <c r="AT505" s="16"/>
      <c r="AU505" s="16"/>
      <c r="AV505" s="16"/>
      <c r="AW505" s="16"/>
      <c r="AX505" s="16"/>
      <c r="AY505" s="16"/>
      <c r="AZ505" s="16"/>
      <c r="BA505" s="16"/>
      <c r="BB505" s="16"/>
      <c r="BC505" s="16"/>
      <c r="BD505" s="16"/>
      <c r="BE505" s="16"/>
      <c r="BF505" s="16"/>
      <c r="BG505" s="16"/>
      <c r="BH505" s="16"/>
      <c r="BI505" s="16"/>
      <c r="BJ505" s="16"/>
      <c r="BK505" s="16"/>
      <c r="BL505" s="16"/>
      <c r="BM505" s="16"/>
      <c r="BN505" s="16"/>
      <c r="BO505" s="16"/>
      <c r="BP505" s="16"/>
      <c r="BQ505" s="16"/>
      <c r="BR505" s="16"/>
      <c r="BS505" s="16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16"/>
      <c r="CF505" s="16"/>
      <c r="CG505" s="16"/>
      <c r="CH505" s="16"/>
      <c r="CI505" s="16"/>
      <c r="CJ505" s="16"/>
      <c r="CK505" s="16"/>
      <c r="CL505" s="16"/>
      <c r="CM505" s="16"/>
      <c r="CN505" s="16"/>
      <c r="CO505" s="16"/>
      <c r="CP505" s="16"/>
      <c r="CQ505" s="16"/>
      <c r="CR505" s="16"/>
      <c r="CS505" s="16"/>
      <c r="CT505" s="16"/>
      <c r="CU505" s="39"/>
      <c r="CV505" s="39"/>
      <c r="CW505" s="39"/>
      <c r="CX505" s="39"/>
      <c r="CY505" s="39"/>
      <c r="CZ505" s="39"/>
      <c r="DA505" s="39"/>
      <c r="DB505" s="39"/>
      <c r="DC505" s="39"/>
      <c r="DD505" s="39"/>
      <c r="DE505" s="39"/>
      <c r="DF505" s="39"/>
      <c r="DG505" s="39"/>
      <c r="DH505" s="39"/>
      <c r="DI505" s="39"/>
      <c r="DJ505" s="39"/>
      <c r="DK505" s="39"/>
      <c r="DL505" s="39"/>
      <c r="DM505" s="39"/>
      <c r="DN505" s="39"/>
      <c r="DO505" s="39"/>
      <c r="DP505" s="39"/>
      <c r="DQ505" s="39"/>
      <c r="DR505" s="39"/>
      <c r="DS505" s="39"/>
      <c r="DT505" s="39"/>
      <c r="DU505" s="39"/>
      <c r="DV505" s="39"/>
      <c r="DW505" s="39"/>
      <c r="DX505" s="39"/>
      <c r="DY505" s="39"/>
      <c r="DZ505" s="39"/>
      <c r="EA505" s="39"/>
      <c r="EB505" s="39"/>
      <c r="EC505" s="39"/>
      <c r="ED505" s="39"/>
      <c r="EE505" s="39"/>
      <c r="EF505" s="39"/>
      <c r="EG505" s="39"/>
      <c r="EH505" s="39"/>
      <c r="EI505" s="39"/>
      <c r="EJ505" s="39"/>
      <c r="EK505" s="39"/>
      <c r="EL505" s="39"/>
      <c r="EM505" s="39"/>
      <c r="EN505" s="39"/>
      <c r="EO505" s="39"/>
      <c r="EP505" s="39"/>
      <c r="EQ505" s="39"/>
      <c r="ER505" s="39"/>
      <c r="ES505" s="39"/>
      <c r="ET505" s="39"/>
      <c r="EU505" s="39"/>
      <c r="EV505" s="39"/>
      <c r="EW505" s="39"/>
      <c r="EX505" s="39"/>
      <c r="EY505" s="39"/>
      <c r="EZ505" s="39"/>
      <c r="FA505" s="39"/>
      <c r="FB505" s="39"/>
      <c r="FC505" s="39"/>
      <c r="FD505" s="39"/>
      <c r="FE505" s="39"/>
      <c r="FF505" s="39"/>
      <c r="FG505" s="39"/>
      <c r="FH505" s="39"/>
      <c r="FI505" s="39"/>
      <c r="FJ505" s="39"/>
      <c r="FK505" s="39"/>
      <c r="FL505" s="39"/>
      <c r="FM505" s="39"/>
      <c r="FN505" s="39"/>
      <c r="FO505" s="39"/>
      <c r="FP505" s="39"/>
      <c r="FQ505" s="39"/>
      <c r="FR505" s="46"/>
    </row>
    <row r="506" spans="1:174" s="20" customFormat="1" ht="13.5">
      <c r="A506" s="79" t="s">
        <v>13</v>
      </c>
      <c r="B506" s="16">
        <v>2015</v>
      </c>
      <c r="C506" s="40">
        <v>10</v>
      </c>
      <c r="D506" s="47">
        <v>2020</v>
      </c>
      <c r="E506" s="19">
        <v>150</v>
      </c>
      <c r="F506" s="19">
        <v>0</v>
      </c>
      <c r="G506" s="19">
        <v>0</v>
      </c>
      <c r="H506" s="19">
        <v>0</v>
      </c>
      <c r="I506" s="41">
        <v>0</v>
      </c>
      <c r="J506" s="16">
        <v>0</v>
      </c>
      <c r="K506" s="66">
        <f t="shared" si="15"/>
        <v>2170</v>
      </c>
      <c r="L506" s="47">
        <v>0</v>
      </c>
      <c r="M506" s="41">
        <v>189</v>
      </c>
      <c r="N506" s="19">
        <v>280</v>
      </c>
      <c r="O506" s="79">
        <v>478.88</v>
      </c>
      <c r="P506" s="19">
        <v>278.62</v>
      </c>
      <c r="Q506" s="19">
        <v>0</v>
      </c>
      <c r="R506" s="19">
        <v>0</v>
      </c>
      <c r="S506" s="19">
        <v>0</v>
      </c>
      <c r="T506" s="19">
        <v>1184.14</v>
      </c>
      <c r="U506" s="19">
        <v>0</v>
      </c>
      <c r="V506" s="19">
        <v>0</v>
      </c>
      <c r="W506" s="87">
        <f t="shared" si="16"/>
        <v>2410.6400000000003</v>
      </c>
      <c r="X506" s="19">
        <v>391</v>
      </c>
      <c r="Y506" s="19">
        <v>0</v>
      </c>
      <c r="Z506" s="19">
        <v>160</v>
      </c>
      <c r="AA506" s="47">
        <v>0</v>
      </c>
      <c r="AB506" s="19">
        <v>0</v>
      </c>
      <c r="AC506" s="19">
        <v>0</v>
      </c>
      <c r="AD506" s="19">
        <v>106</v>
      </c>
      <c r="AE506" s="19">
        <v>0</v>
      </c>
      <c r="AF506" s="19">
        <v>0</v>
      </c>
      <c r="AG506" s="5">
        <v>0</v>
      </c>
      <c r="AH506" s="5">
        <v>0</v>
      </c>
      <c r="AI506" s="6">
        <v>0</v>
      </c>
      <c r="AJ506" s="60">
        <f t="shared" si="17"/>
        <v>657</v>
      </c>
      <c r="AK506" s="87">
        <v>4474.64</v>
      </c>
      <c r="AL506" s="19">
        <v>29.24</v>
      </c>
      <c r="AM506" s="60">
        <v>3894.4</v>
      </c>
      <c r="AN506" s="16"/>
      <c r="AO506" s="16"/>
      <c r="AP506" s="16"/>
      <c r="AQ506" s="16"/>
      <c r="AR506" s="16"/>
      <c r="AS506" s="16"/>
      <c r="AT506" s="16"/>
      <c r="AU506" s="16"/>
      <c r="AV506" s="16"/>
      <c r="AW506" s="16"/>
      <c r="AX506" s="16"/>
      <c r="AY506" s="16"/>
      <c r="AZ506" s="16"/>
      <c r="BA506" s="16"/>
      <c r="BB506" s="16"/>
      <c r="BC506" s="16"/>
      <c r="BD506" s="16"/>
      <c r="BE506" s="16"/>
      <c r="BF506" s="16"/>
      <c r="BG506" s="16"/>
      <c r="BH506" s="16"/>
      <c r="BI506" s="16"/>
      <c r="BJ506" s="16"/>
      <c r="BK506" s="16"/>
      <c r="BL506" s="16"/>
      <c r="BM506" s="16"/>
      <c r="BN506" s="16"/>
      <c r="BO506" s="16"/>
      <c r="BP506" s="16"/>
      <c r="BQ506" s="16"/>
      <c r="BR506" s="16"/>
      <c r="BS506" s="16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16"/>
      <c r="CJ506" s="16"/>
      <c r="CK506" s="16"/>
      <c r="CL506" s="16"/>
      <c r="CM506" s="16"/>
      <c r="CN506" s="16"/>
      <c r="CO506" s="16"/>
      <c r="CP506" s="16"/>
      <c r="CQ506" s="16"/>
      <c r="CR506" s="16"/>
      <c r="CS506" s="16"/>
      <c r="CT506" s="16"/>
      <c r="CU506" s="39"/>
      <c r="CV506" s="39"/>
      <c r="CW506" s="39"/>
      <c r="CX506" s="39"/>
      <c r="CY506" s="39"/>
      <c r="CZ506" s="39"/>
      <c r="DA506" s="39"/>
      <c r="DB506" s="39"/>
      <c r="DC506" s="39"/>
      <c r="DD506" s="39"/>
      <c r="DE506" s="39"/>
      <c r="DF506" s="39"/>
      <c r="DG506" s="39"/>
      <c r="DH506" s="39"/>
      <c r="DI506" s="39"/>
      <c r="DJ506" s="39"/>
      <c r="DK506" s="39"/>
      <c r="DL506" s="39"/>
      <c r="DM506" s="39"/>
      <c r="DN506" s="39"/>
      <c r="DO506" s="39"/>
      <c r="DP506" s="39"/>
      <c r="DQ506" s="39"/>
      <c r="DR506" s="39"/>
      <c r="DS506" s="39"/>
      <c r="DT506" s="39"/>
      <c r="DU506" s="39"/>
      <c r="DV506" s="39"/>
      <c r="DW506" s="39"/>
      <c r="DX506" s="39"/>
      <c r="DY506" s="39"/>
      <c r="DZ506" s="39"/>
      <c r="EA506" s="39"/>
      <c r="EB506" s="39"/>
      <c r="EC506" s="39"/>
      <c r="ED506" s="39"/>
      <c r="EE506" s="39"/>
      <c r="EF506" s="39"/>
      <c r="EG506" s="39"/>
      <c r="EH506" s="39"/>
      <c r="EI506" s="39"/>
      <c r="EJ506" s="39"/>
      <c r="EK506" s="39"/>
      <c r="EL506" s="39"/>
      <c r="EM506" s="39"/>
      <c r="EN506" s="39"/>
      <c r="EO506" s="39"/>
      <c r="EP506" s="39"/>
      <c r="EQ506" s="39"/>
      <c r="ER506" s="39"/>
      <c r="ES506" s="39"/>
      <c r="ET506" s="39"/>
      <c r="EU506" s="39"/>
      <c r="EV506" s="39"/>
      <c r="EW506" s="39"/>
      <c r="EX506" s="39"/>
      <c r="EY506" s="39"/>
      <c r="EZ506" s="39"/>
      <c r="FA506" s="39"/>
      <c r="FB506" s="39"/>
      <c r="FC506" s="39"/>
      <c r="FD506" s="39"/>
      <c r="FE506" s="39"/>
      <c r="FF506" s="39"/>
      <c r="FG506" s="39"/>
      <c r="FH506" s="39"/>
      <c r="FI506" s="39"/>
      <c r="FJ506" s="39"/>
      <c r="FK506" s="39"/>
      <c r="FL506" s="39"/>
      <c r="FM506" s="39"/>
      <c r="FN506" s="39"/>
      <c r="FO506" s="39"/>
      <c r="FP506" s="39"/>
      <c r="FQ506" s="39"/>
      <c r="FR506" s="46"/>
    </row>
    <row r="507" spans="1:174" s="20" customFormat="1" ht="13.5">
      <c r="A507" s="79" t="s">
        <v>13</v>
      </c>
      <c r="B507" s="16">
        <v>2015</v>
      </c>
      <c r="C507" s="40">
        <v>10</v>
      </c>
      <c r="D507" s="47">
        <v>2020</v>
      </c>
      <c r="E507" s="19">
        <v>350</v>
      </c>
      <c r="F507" s="19">
        <v>50</v>
      </c>
      <c r="G507" s="19">
        <v>0</v>
      </c>
      <c r="H507" s="19">
        <v>0</v>
      </c>
      <c r="I507" s="41">
        <v>0</v>
      </c>
      <c r="J507" s="16">
        <v>0</v>
      </c>
      <c r="K507" s="66">
        <f t="shared" si="15"/>
        <v>2420</v>
      </c>
      <c r="L507" s="47">
        <v>300</v>
      </c>
      <c r="M507" s="41">
        <v>207</v>
      </c>
      <c r="N507" s="19">
        <v>280</v>
      </c>
      <c r="O507" s="79">
        <v>522.41</v>
      </c>
      <c r="P507" s="19">
        <v>644.31</v>
      </c>
      <c r="Q507" s="19">
        <v>0</v>
      </c>
      <c r="R507" s="19">
        <v>0</v>
      </c>
      <c r="S507" s="19">
        <v>0</v>
      </c>
      <c r="T507" s="19">
        <v>1184.14</v>
      </c>
      <c r="U507" s="19">
        <v>0</v>
      </c>
      <c r="V507" s="19">
        <v>0</v>
      </c>
      <c r="W507" s="87">
        <f t="shared" si="16"/>
        <v>3137.8599999999997</v>
      </c>
      <c r="X507" s="19">
        <v>171</v>
      </c>
      <c r="Y507" s="19">
        <v>12</v>
      </c>
      <c r="Z507" s="19">
        <v>160</v>
      </c>
      <c r="AA507" s="47">
        <v>0</v>
      </c>
      <c r="AB507" s="19">
        <v>0</v>
      </c>
      <c r="AC507" s="19">
        <v>18.57</v>
      </c>
      <c r="AD507" s="19">
        <v>0</v>
      </c>
      <c r="AE507" s="19">
        <v>300</v>
      </c>
      <c r="AF507" s="19">
        <v>6.15</v>
      </c>
      <c r="AG507" s="5">
        <v>0</v>
      </c>
      <c r="AH507" s="5">
        <v>0</v>
      </c>
      <c r="AI507" s="6">
        <v>0</v>
      </c>
      <c r="AJ507" s="60">
        <f t="shared" si="17"/>
        <v>667.7199999999999</v>
      </c>
      <c r="AK507" s="87">
        <v>5333.14</v>
      </c>
      <c r="AL507" s="19">
        <v>98.31</v>
      </c>
      <c r="AM507" s="60">
        <v>4791.83</v>
      </c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  <c r="AX507" s="16"/>
      <c r="AY507" s="16"/>
      <c r="AZ507" s="16"/>
      <c r="BA507" s="16"/>
      <c r="BB507" s="16"/>
      <c r="BC507" s="16"/>
      <c r="BD507" s="16"/>
      <c r="BE507" s="16"/>
      <c r="BF507" s="16"/>
      <c r="BG507" s="16"/>
      <c r="BH507" s="16"/>
      <c r="BI507" s="16"/>
      <c r="BJ507" s="16"/>
      <c r="BK507" s="16"/>
      <c r="BL507" s="16"/>
      <c r="BM507" s="16"/>
      <c r="BN507" s="16"/>
      <c r="BO507" s="16"/>
      <c r="BP507" s="16"/>
      <c r="BQ507" s="16"/>
      <c r="BR507" s="16"/>
      <c r="BS507" s="16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16"/>
      <c r="CJ507" s="16"/>
      <c r="CK507" s="16"/>
      <c r="CL507" s="16"/>
      <c r="CM507" s="16"/>
      <c r="CN507" s="16"/>
      <c r="CO507" s="16"/>
      <c r="CP507" s="16"/>
      <c r="CQ507" s="16"/>
      <c r="CR507" s="16"/>
      <c r="CS507" s="16"/>
      <c r="CT507" s="16"/>
      <c r="CU507" s="39"/>
      <c r="CV507" s="39"/>
      <c r="CW507" s="39"/>
      <c r="CX507" s="39"/>
      <c r="CY507" s="39"/>
      <c r="CZ507" s="39"/>
      <c r="DA507" s="39"/>
      <c r="DB507" s="39"/>
      <c r="DC507" s="39"/>
      <c r="DD507" s="39"/>
      <c r="DE507" s="39"/>
      <c r="DF507" s="39"/>
      <c r="DG507" s="39"/>
      <c r="DH507" s="39"/>
      <c r="DI507" s="39"/>
      <c r="DJ507" s="39"/>
      <c r="DK507" s="39"/>
      <c r="DL507" s="39"/>
      <c r="DM507" s="39"/>
      <c r="DN507" s="39"/>
      <c r="DO507" s="39"/>
      <c r="DP507" s="39"/>
      <c r="DQ507" s="39"/>
      <c r="DR507" s="39"/>
      <c r="DS507" s="39"/>
      <c r="DT507" s="39"/>
      <c r="DU507" s="39"/>
      <c r="DV507" s="39"/>
      <c r="DW507" s="39"/>
      <c r="DX507" s="39"/>
      <c r="DY507" s="39"/>
      <c r="DZ507" s="39"/>
      <c r="EA507" s="39"/>
      <c r="EB507" s="39"/>
      <c r="EC507" s="39"/>
      <c r="ED507" s="39"/>
      <c r="EE507" s="39"/>
      <c r="EF507" s="39"/>
      <c r="EG507" s="39"/>
      <c r="EH507" s="39"/>
      <c r="EI507" s="39"/>
      <c r="EJ507" s="39"/>
      <c r="EK507" s="39"/>
      <c r="EL507" s="39"/>
      <c r="EM507" s="39"/>
      <c r="EN507" s="39"/>
      <c r="EO507" s="39"/>
      <c r="EP507" s="39"/>
      <c r="EQ507" s="39"/>
      <c r="ER507" s="39"/>
      <c r="ES507" s="39"/>
      <c r="ET507" s="39"/>
      <c r="EU507" s="39"/>
      <c r="EV507" s="39"/>
      <c r="EW507" s="39"/>
      <c r="EX507" s="39"/>
      <c r="EY507" s="39"/>
      <c r="EZ507" s="39"/>
      <c r="FA507" s="39"/>
      <c r="FB507" s="39"/>
      <c r="FC507" s="39"/>
      <c r="FD507" s="39"/>
      <c r="FE507" s="39"/>
      <c r="FF507" s="39"/>
      <c r="FG507" s="39"/>
      <c r="FH507" s="39"/>
      <c r="FI507" s="39"/>
      <c r="FJ507" s="39"/>
      <c r="FK507" s="39"/>
      <c r="FL507" s="39"/>
      <c r="FM507" s="39"/>
      <c r="FN507" s="39"/>
      <c r="FO507" s="39"/>
      <c r="FP507" s="39"/>
      <c r="FQ507" s="39"/>
      <c r="FR507" s="46"/>
    </row>
    <row r="508" spans="1:174" s="20" customFormat="1" ht="13.5">
      <c r="A508" s="79" t="s">
        <v>13</v>
      </c>
      <c r="B508" s="16">
        <v>2015</v>
      </c>
      <c r="C508" s="40">
        <v>10</v>
      </c>
      <c r="D508" s="47">
        <v>2020</v>
      </c>
      <c r="E508" s="19">
        <v>238</v>
      </c>
      <c r="F508" s="19">
        <v>0</v>
      </c>
      <c r="G508" s="19">
        <v>0</v>
      </c>
      <c r="H508" s="19">
        <v>0</v>
      </c>
      <c r="I508" s="41">
        <v>0</v>
      </c>
      <c r="J508" s="16">
        <v>0</v>
      </c>
      <c r="K508" s="66">
        <f t="shared" si="15"/>
        <v>2258</v>
      </c>
      <c r="L508" s="47">
        <v>300</v>
      </c>
      <c r="M508" s="41">
        <v>0</v>
      </c>
      <c r="N508" s="19">
        <v>280</v>
      </c>
      <c r="O508" s="79">
        <v>609.48</v>
      </c>
      <c r="P508" s="19">
        <v>644.31</v>
      </c>
      <c r="Q508" s="19">
        <v>0</v>
      </c>
      <c r="R508" s="19">
        <v>0</v>
      </c>
      <c r="S508" s="19">
        <v>0</v>
      </c>
      <c r="T508" s="19">
        <v>1033.22</v>
      </c>
      <c r="U508" s="19">
        <v>0</v>
      </c>
      <c r="V508" s="19">
        <v>0</v>
      </c>
      <c r="W508" s="87">
        <f t="shared" si="16"/>
        <v>2867.01</v>
      </c>
      <c r="X508" s="19">
        <v>570</v>
      </c>
      <c r="Y508" s="19">
        <v>0</v>
      </c>
      <c r="Z508" s="19">
        <v>160</v>
      </c>
      <c r="AA508" s="47">
        <v>0</v>
      </c>
      <c r="AB508" s="19">
        <v>0</v>
      </c>
      <c r="AC508" s="19">
        <v>0</v>
      </c>
      <c r="AD508" s="19">
        <v>0</v>
      </c>
      <c r="AE508" s="19">
        <v>300</v>
      </c>
      <c r="AF508" s="19">
        <v>0</v>
      </c>
      <c r="AG508" s="5">
        <v>0</v>
      </c>
      <c r="AH508" s="5">
        <v>0</v>
      </c>
      <c r="AI508" s="6">
        <v>0</v>
      </c>
      <c r="AJ508" s="60">
        <f t="shared" si="17"/>
        <v>1030</v>
      </c>
      <c r="AK508" s="87">
        <v>5125.01</v>
      </c>
      <c r="AL508" s="19">
        <v>57.5</v>
      </c>
      <c r="AM508" s="60">
        <v>4037.51</v>
      </c>
      <c r="AN508" s="16"/>
      <c r="AO508" s="16"/>
      <c r="AP508" s="16"/>
      <c r="AQ508" s="16"/>
      <c r="AR508" s="16"/>
      <c r="AS508" s="16"/>
      <c r="AT508" s="16"/>
      <c r="AU508" s="16"/>
      <c r="AV508" s="16"/>
      <c r="AW508" s="16"/>
      <c r="AX508" s="16"/>
      <c r="AY508" s="16"/>
      <c r="AZ508" s="16"/>
      <c r="BA508" s="16"/>
      <c r="BB508" s="16"/>
      <c r="BC508" s="16"/>
      <c r="BD508" s="16"/>
      <c r="BE508" s="16"/>
      <c r="BF508" s="16"/>
      <c r="BG508" s="16"/>
      <c r="BH508" s="16"/>
      <c r="BI508" s="16"/>
      <c r="BJ508" s="16"/>
      <c r="BK508" s="16"/>
      <c r="BL508" s="16"/>
      <c r="BM508" s="16"/>
      <c r="BN508" s="16"/>
      <c r="BO508" s="16"/>
      <c r="BP508" s="16"/>
      <c r="BQ508" s="16"/>
      <c r="BR508" s="16"/>
      <c r="BS508" s="16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6"/>
      <c r="CG508" s="16"/>
      <c r="CH508" s="16"/>
      <c r="CI508" s="16"/>
      <c r="CJ508" s="16"/>
      <c r="CK508" s="16"/>
      <c r="CL508" s="16"/>
      <c r="CM508" s="16"/>
      <c r="CN508" s="16"/>
      <c r="CO508" s="16"/>
      <c r="CP508" s="16"/>
      <c r="CQ508" s="16"/>
      <c r="CR508" s="16"/>
      <c r="CS508" s="16"/>
      <c r="CT508" s="16"/>
      <c r="CU508" s="39"/>
      <c r="CV508" s="39"/>
      <c r="CW508" s="39"/>
      <c r="CX508" s="39"/>
      <c r="CY508" s="39"/>
      <c r="CZ508" s="39"/>
      <c r="DA508" s="39"/>
      <c r="DB508" s="39"/>
      <c r="DC508" s="39"/>
      <c r="DD508" s="39"/>
      <c r="DE508" s="39"/>
      <c r="DF508" s="39"/>
      <c r="DG508" s="39"/>
      <c r="DH508" s="39"/>
      <c r="DI508" s="39"/>
      <c r="DJ508" s="39"/>
      <c r="DK508" s="39"/>
      <c r="DL508" s="39"/>
      <c r="DM508" s="39"/>
      <c r="DN508" s="39"/>
      <c r="DO508" s="39"/>
      <c r="DP508" s="39"/>
      <c r="DQ508" s="39"/>
      <c r="DR508" s="39"/>
      <c r="DS508" s="39"/>
      <c r="DT508" s="39"/>
      <c r="DU508" s="39"/>
      <c r="DV508" s="39"/>
      <c r="DW508" s="39"/>
      <c r="DX508" s="39"/>
      <c r="DY508" s="39"/>
      <c r="DZ508" s="39"/>
      <c r="EA508" s="39"/>
      <c r="EB508" s="39"/>
      <c r="EC508" s="39"/>
      <c r="ED508" s="39"/>
      <c r="EE508" s="39"/>
      <c r="EF508" s="39"/>
      <c r="EG508" s="39"/>
      <c r="EH508" s="39"/>
      <c r="EI508" s="39"/>
      <c r="EJ508" s="39"/>
      <c r="EK508" s="39"/>
      <c r="EL508" s="39"/>
      <c r="EM508" s="39"/>
      <c r="EN508" s="39"/>
      <c r="EO508" s="39"/>
      <c r="EP508" s="39"/>
      <c r="EQ508" s="39"/>
      <c r="ER508" s="39"/>
      <c r="ES508" s="39"/>
      <c r="ET508" s="39"/>
      <c r="EU508" s="39"/>
      <c r="EV508" s="39"/>
      <c r="EW508" s="39"/>
      <c r="EX508" s="39"/>
      <c r="EY508" s="39"/>
      <c r="EZ508" s="39"/>
      <c r="FA508" s="39"/>
      <c r="FB508" s="39"/>
      <c r="FC508" s="39"/>
      <c r="FD508" s="39"/>
      <c r="FE508" s="39"/>
      <c r="FF508" s="39"/>
      <c r="FG508" s="39"/>
      <c r="FH508" s="39"/>
      <c r="FI508" s="39"/>
      <c r="FJ508" s="39"/>
      <c r="FK508" s="39"/>
      <c r="FL508" s="39"/>
      <c r="FM508" s="39"/>
      <c r="FN508" s="39"/>
      <c r="FO508" s="39"/>
      <c r="FP508" s="39"/>
      <c r="FQ508" s="39"/>
      <c r="FR508" s="46"/>
    </row>
    <row r="509" spans="1:174" s="20" customFormat="1" ht="13.5">
      <c r="A509" s="79" t="s">
        <v>13</v>
      </c>
      <c r="B509" s="16">
        <v>2015</v>
      </c>
      <c r="C509" s="40">
        <v>10</v>
      </c>
      <c r="D509" s="47">
        <v>2020</v>
      </c>
      <c r="E509" s="19">
        <v>146</v>
      </c>
      <c r="F509" s="19">
        <v>0</v>
      </c>
      <c r="G509" s="19">
        <v>0</v>
      </c>
      <c r="H509" s="19">
        <v>0</v>
      </c>
      <c r="I509" s="41">
        <v>0</v>
      </c>
      <c r="J509" s="16">
        <v>0</v>
      </c>
      <c r="K509" s="66">
        <f t="shared" si="15"/>
        <v>2166</v>
      </c>
      <c r="L509" s="47">
        <v>300</v>
      </c>
      <c r="M509" s="41">
        <v>198</v>
      </c>
      <c r="N509" s="19">
        <v>280</v>
      </c>
      <c r="O509" s="79">
        <v>522.41</v>
      </c>
      <c r="P509" s="19">
        <v>278.62</v>
      </c>
      <c r="Q509" s="19">
        <v>0</v>
      </c>
      <c r="R509" s="19">
        <v>0</v>
      </c>
      <c r="S509" s="19">
        <v>0</v>
      </c>
      <c r="T509" s="19">
        <v>1184.14</v>
      </c>
      <c r="U509" s="19">
        <v>0</v>
      </c>
      <c r="V509" s="19">
        <v>0</v>
      </c>
      <c r="W509" s="87">
        <f t="shared" si="16"/>
        <v>2763.17</v>
      </c>
      <c r="X509" s="19">
        <v>278.5</v>
      </c>
      <c r="Y509" s="19">
        <v>22.3</v>
      </c>
      <c r="Z509" s="19">
        <v>157</v>
      </c>
      <c r="AA509" s="47">
        <v>0</v>
      </c>
      <c r="AB509" s="19">
        <v>0</v>
      </c>
      <c r="AC509" s="19">
        <v>0</v>
      </c>
      <c r="AD509" s="19">
        <v>0</v>
      </c>
      <c r="AE509" s="19">
        <v>300</v>
      </c>
      <c r="AF509" s="19">
        <v>0</v>
      </c>
      <c r="AG509" s="5">
        <v>0</v>
      </c>
      <c r="AH509" s="5">
        <v>0</v>
      </c>
      <c r="AI509" s="6">
        <v>0</v>
      </c>
      <c r="AJ509" s="60">
        <f t="shared" si="17"/>
        <v>757.8</v>
      </c>
      <c r="AK509" s="87">
        <v>4929.17</v>
      </c>
      <c r="AL509" s="19">
        <v>42.88</v>
      </c>
      <c r="AM509" s="60">
        <v>4128.49</v>
      </c>
      <c r="AN509" s="16"/>
      <c r="AO509" s="16"/>
      <c r="AP509" s="16"/>
      <c r="AQ509" s="16"/>
      <c r="AR509" s="16"/>
      <c r="AS509" s="16"/>
      <c r="AT509" s="16"/>
      <c r="AU509" s="16"/>
      <c r="AV509" s="16"/>
      <c r="AW509" s="16"/>
      <c r="AX509" s="16"/>
      <c r="AY509" s="16"/>
      <c r="AZ509" s="16"/>
      <c r="BA509" s="16"/>
      <c r="BB509" s="16"/>
      <c r="BC509" s="16"/>
      <c r="BD509" s="16"/>
      <c r="BE509" s="16"/>
      <c r="BF509" s="16"/>
      <c r="BG509" s="16"/>
      <c r="BH509" s="16"/>
      <c r="BI509" s="16"/>
      <c r="BJ509" s="16"/>
      <c r="BK509" s="16"/>
      <c r="BL509" s="16"/>
      <c r="BM509" s="16"/>
      <c r="BN509" s="16"/>
      <c r="BO509" s="16"/>
      <c r="BP509" s="16"/>
      <c r="BQ509" s="16"/>
      <c r="BR509" s="16"/>
      <c r="BS509" s="16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6"/>
      <c r="CG509" s="16"/>
      <c r="CH509" s="16"/>
      <c r="CI509" s="16"/>
      <c r="CJ509" s="16"/>
      <c r="CK509" s="16"/>
      <c r="CL509" s="16"/>
      <c r="CM509" s="16"/>
      <c r="CN509" s="16"/>
      <c r="CO509" s="16"/>
      <c r="CP509" s="16"/>
      <c r="CQ509" s="16"/>
      <c r="CR509" s="16"/>
      <c r="CS509" s="16"/>
      <c r="CT509" s="16"/>
      <c r="CU509" s="39"/>
      <c r="CV509" s="39"/>
      <c r="CW509" s="39"/>
      <c r="CX509" s="39"/>
      <c r="CY509" s="39"/>
      <c r="CZ509" s="39"/>
      <c r="DA509" s="39"/>
      <c r="DB509" s="39"/>
      <c r="DC509" s="39"/>
      <c r="DD509" s="39"/>
      <c r="DE509" s="39"/>
      <c r="DF509" s="39"/>
      <c r="DG509" s="39"/>
      <c r="DH509" s="39"/>
      <c r="DI509" s="39"/>
      <c r="DJ509" s="39"/>
      <c r="DK509" s="39"/>
      <c r="DL509" s="39"/>
      <c r="DM509" s="39"/>
      <c r="DN509" s="39"/>
      <c r="DO509" s="39"/>
      <c r="DP509" s="39"/>
      <c r="DQ509" s="39"/>
      <c r="DR509" s="39"/>
      <c r="DS509" s="39"/>
      <c r="DT509" s="39"/>
      <c r="DU509" s="39"/>
      <c r="DV509" s="39"/>
      <c r="DW509" s="39"/>
      <c r="DX509" s="39"/>
      <c r="DY509" s="39"/>
      <c r="DZ509" s="39"/>
      <c r="EA509" s="39"/>
      <c r="EB509" s="39"/>
      <c r="EC509" s="39"/>
      <c r="ED509" s="39"/>
      <c r="EE509" s="39"/>
      <c r="EF509" s="39"/>
      <c r="EG509" s="39"/>
      <c r="EH509" s="39"/>
      <c r="EI509" s="39"/>
      <c r="EJ509" s="39"/>
      <c r="EK509" s="39"/>
      <c r="EL509" s="39"/>
      <c r="EM509" s="39"/>
      <c r="EN509" s="39"/>
      <c r="EO509" s="39"/>
      <c r="EP509" s="39"/>
      <c r="EQ509" s="39"/>
      <c r="ER509" s="39"/>
      <c r="ES509" s="39"/>
      <c r="ET509" s="39"/>
      <c r="EU509" s="39"/>
      <c r="EV509" s="39"/>
      <c r="EW509" s="39"/>
      <c r="EX509" s="39"/>
      <c r="EY509" s="39"/>
      <c r="EZ509" s="39"/>
      <c r="FA509" s="39"/>
      <c r="FB509" s="39"/>
      <c r="FC509" s="39"/>
      <c r="FD509" s="39"/>
      <c r="FE509" s="39"/>
      <c r="FF509" s="39"/>
      <c r="FG509" s="39"/>
      <c r="FH509" s="39"/>
      <c r="FI509" s="39"/>
      <c r="FJ509" s="39"/>
      <c r="FK509" s="39"/>
      <c r="FL509" s="39"/>
      <c r="FM509" s="39"/>
      <c r="FN509" s="39"/>
      <c r="FO509" s="39"/>
      <c r="FP509" s="39"/>
      <c r="FQ509" s="39"/>
      <c r="FR509" s="46"/>
    </row>
    <row r="510" spans="1:174" s="20" customFormat="1" ht="13.5">
      <c r="A510" s="79" t="s">
        <v>13</v>
      </c>
      <c r="B510" s="16">
        <v>2015</v>
      </c>
      <c r="C510" s="40">
        <v>10</v>
      </c>
      <c r="D510" s="47">
        <v>2020</v>
      </c>
      <c r="E510" s="19">
        <v>150</v>
      </c>
      <c r="F510" s="19">
        <v>0</v>
      </c>
      <c r="G510" s="19">
        <v>0</v>
      </c>
      <c r="H510" s="19">
        <v>0</v>
      </c>
      <c r="I510" s="41">
        <v>0</v>
      </c>
      <c r="J510" s="16">
        <v>0</v>
      </c>
      <c r="K510" s="66">
        <f t="shared" si="15"/>
        <v>2170</v>
      </c>
      <c r="L510" s="47">
        <v>300</v>
      </c>
      <c r="M510" s="41">
        <v>198</v>
      </c>
      <c r="N510" s="19">
        <v>280</v>
      </c>
      <c r="O510" s="79">
        <v>565.95</v>
      </c>
      <c r="P510" s="19">
        <v>278.62</v>
      </c>
      <c r="Q510" s="19">
        <v>0</v>
      </c>
      <c r="R510" s="19">
        <v>0</v>
      </c>
      <c r="S510" s="19">
        <v>0</v>
      </c>
      <c r="T510" s="19">
        <v>1184.14</v>
      </c>
      <c r="U510" s="19">
        <v>0</v>
      </c>
      <c r="V510" s="19">
        <v>0</v>
      </c>
      <c r="W510" s="87">
        <f t="shared" si="16"/>
        <v>2806.71</v>
      </c>
      <c r="X510" s="19">
        <v>270.5</v>
      </c>
      <c r="Y510" s="19">
        <v>10.8</v>
      </c>
      <c r="Z510" s="19">
        <v>160</v>
      </c>
      <c r="AA510" s="47">
        <v>0</v>
      </c>
      <c r="AB510" s="19">
        <v>0</v>
      </c>
      <c r="AC510" s="19">
        <v>0</v>
      </c>
      <c r="AD510" s="19">
        <v>0</v>
      </c>
      <c r="AE510" s="19">
        <v>300</v>
      </c>
      <c r="AF510" s="19">
        <v>0</v>
      </c>
      <c r="AG510" s="5">
        <v>0</v>
      </c>
      <c r="AH510" s="5">
        <v>0</v>
      </c>
      <c r="AI510" s="6">
        <v>0</v>
      </c>
      <c r="AJ510" s="60">
        <f t="shared" si="17"/>
        <v>741.3</v>
      </c>
      <c r="AK510" s="87">
        <v>4976.71</v>
      </c>
      <c r="AL510" s="19">
        <v>44.3</v>
      </c>
      <c r="AM510" s="60">
        <v>4191.11</v>
      </c>
      <c r="AN510" s="16"/>
      <c r="AO510" s="16"/>
      <c r="AP510" s="16"/>
      <c r="AQ510" s="16"/>
      <c r="AR510" s="16"/>
      <c r="AS510" s="16"/>
      <c r="AT510" s="16"/>
      <c r="AU510" s="16"/>
      <c r="AV510" s="16"/>
      <c r="AW510" s="16"/>
      <c r="AX510" s="16"/>
      <c r="AY510" s="16"/>
      <c r="AZ510" s="16"/>
      <c r="BA510" s="16"/>
      <c r="BB510" s="16"/>
      <c r="BC510" s="16"/>
      <c r="BD510" s="16"/>
      <c r="BE510" s="16"/>
      <c r="BF510" s="16"/>
      <c r="BG510" s="16"/>
      <c r="BH510" s="16"/>
      <c r="BI510" s="16"/>
      <c r="BJ510" s="16"/>
      <c r="BK510" s="16"/>
      <c r="BL510" s="16"/>
      <c r="BM510" s="16"/>
      <c r="BN510" s="16"/>
      <c r="BO510" s="16"/>
      <c r="BP510" s="16"/>
      <c r="BQ510" s="16"/>
      <c r="BR510" s="16"/>
      <c r="BS510" s="16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16"/>
      <c r="CJ510" s="16"/>
      <c r="CK510" s="16"/>
      <c r="CL510" s="16"/>
      <c r="CM510" s="16"/>
      <c r="CN510" s="16"/>
      <c r="CO510" s="16"/>
      <c r="CP510" s="16"/>
      <c r="CQ510" s="16"/>
      <c r="CR510" s="16"/>
      <c r="CS510" s="16"/>
      <c r="CT510" s="16"/>
      <c r="CU510" s="39"/>
      <c r="CV510" s="39"/>
      <c r="CW510" s="39"/>
      <c r="CX510" s="39"/>
      <c r="CY510" s="39"/>
      <c r="CZ510" s="39"/>
      <c r="DA510" s="39"/>
      <c r="DB510" s="39"/>
      <c r="DC510" s="39"/>
      <c r="DD510" s="39"/>
      <c r="DE510" s="39"/>
      <c r="DF510" s="39"/>
      <c r="DG510" s="39"/>
      <c r="DH510" s="39"/>
      <c r="DI510" s="39"/>
      <c r="DJ510" s="39"/>
      <c r="DK510" s="39"/>
      <c r="DL510" s="39"/>
      <c r="DM510" s="39"/>
      <c r="DN510" s="39"/>
      <c r="DO510" s="39"/>
      <c r="DP510" s="39"/>
      <c r="DQ510" s="39"/>
      <c r="DR510" s="39"/>
      <c r="DS510" s="39"/>
      <c r="DT510" s="39"/>
      <c r="DU510" s="39"/>
      <c r="DV510" s="39"/>
      <c r="DW510" s="39"/>
      <c r="DX510" s="39"/>
      <c r="DY510" s="39"/>
      <c r="DZ510" s="39"/>
      <c r="EA510" s="39"/>
      <c r="EB510" s="39"/>
      <c r="EC510" s="39"/>
      <c r="ED510" s="39"/>
      <c r="EE510" s="39"/>
      <c r="EF510" s="39"/>
      <c r="EG510" s="39"/>
      <c r="EH510" s="39"/>
      <c r="EI510" s="39"/>
      <c r="EJ510" s="39"/>
      <c r="EK510" s="39"/>
      <c r="EL510" s="39"/>
      <c r="EM510" s="39"/>
      <c r="EN510" s="39"/>
      <c r="EO510" s="39"/>
      <c r="EP510" s="39"/>
      <c r="EQ510" s="39"/>
      <c r="ER510" s="39"/>
      <c r="ES510" s="39"/>
      <c r="ET510" s="39"/>
      <c r="EU510" s="39"/>
      <c r="EV510" s="39"/>
      <c r="EW510" s="39"/>
      <c r="EX510" s="39"/>
      <c r="EY510" s="39"/>
      <c r="EZ510" s="39"/>
      <c r="FA510" s="39"/>
      <c r="FB510" s="39"/>
      <c r="FC510" s="39"/>
      <c r="FD510" s="39"/>
      <c r="FE510" s="39"/>
      <c r="FF510" s="39"/>
      <c r="FG510" s="39"/>
      <c r="FH510" s="39"/>
      <c r="FI510" s="39"/>
      <c r="FJ510" s="39"/>
      <c r="FK510" s="39"/>
      <c r="FL510" s="39"/>
      <c r="FM510" s="39"/>
      <c r="FN510" s="39"/>
      <c r="FO510" s="39"/>
      <c r="FP510" s="39"/>
      <c r="FQ510" s="39"/>
      <c r="FR510" s="46"/>
    </row>
    <row r="511" spans="1:174" s="20" customFormat="1" ht="13.5">
      <c r="A511" s="79" t="s">
        <v>13</v>
      </c>
      <c r="B511" s="16">
        <v>2015</v>
      </c>
      <c r="C511" s="40">
        <v>10</v>
      </c>
      <c r="D511" s="47">
        <v>2020</v>
      </c>
      <c r="E511" s="19">
        <v>150</v>
      </c>
      <c r="F511" s="19">
        <v>0</v>
      </c>
      <c r="G511" s="19">
        <v>0</v>
      </c>
      <c r="H511" s="19">
        <v>0</v>
      </c>
      <c r="I511" s="41">
        <v>0</v>
      </c>
      <c r="J511" s="16">
        <v>0</v>
      </c>
      <c r="K511" s="66">
        <f aca="true" t="shared" si="18" ref="K511:K542">SUM(D511:J511)</f>
        <v>2170</v>
      </c>
      <c r="L511" s="47">
        <v>0</v>
      </c>
      <c r="M511" s="41">
        <v>198</v>
      </c>
      <c r="N511" s="19">
        <v>280</v>
      </c>
      <c r="O511" s="79">
        <v>565.95</v>
      </c>
      <c r="P511" s="19">
        <v>278.62</v>
      </c>
      <c r="Q511" s="19">
        <v>0</v>
      </c>
      <c r="R511" s="19">
        <v>0</v>
      </c>
      <c r="S511" s="19">
        <v>0</v>
      </c>
      <c r="T511" s="19">
        <v>1184.14</v>
      </c>
      <c r="U511" s="19">
        <v>0</v>
      </c>
      <c r="V511" s="19">
        <v>0</v>
      </c>
      <c r="W511" s="87">
        <f t="shared" si="16"/>
        <v>2506.71</v>
      </c>
      <c r="X511" s="19">
        <v>291</v>
      </c>
      <c r="Y511" s="19">
        <v>98</v>
      </c>
      <c r="Z511" s="19">
        <v>160</v>
      </c>
      <c r="AA511" s="47">
        <v>0</v>
      </c>
      <c r="AB511" s="19">
        <v>0</v>
      </c>
      <c r="AC511" s="19">
        <v>0</v>
      </c>
      <c r="AD511" s="19">
        <v>0</v>
      </c>
      <c r="AE511" s="19">
        <v>0</v>
      </c>
      <c r="AF511" s="19">
        <v>10.22</v>
      </c>
      <c r="AG511" s="5">
        <v>0</v>
      </c>
      <c r="AH511" s="5">
        <v>0</v>
      </c>
      <c r="AI511" s="6">
        <v>0</v>
      </c>
      <c r="AJ511" s="60">
        <f t="shared" si="17"/>
        <v>559.22</v>
      </c>
      <c r="AK511" s="87">
        <v>4666.49</v>
      </c>
      <c r="AL511" s="19">
        <v>34.99</v>
      </c>
      <c r="AM511" s="60">
        <v>4082.5</v>
      </c>
      <c r="AN511" s="16"/>
      <c r="AO511" s="16"/>
      <c r="AP511" s="16"/>
      <c r="AQ511" s="16"/>
      <c r="AR511" s="16"/>
      <c r="AS511" s="16"/>
      <c r="AT511" s="16"/>
      <c r="AU511" s="16"/>
      <c r="AV511" s="16"/>
      <c r="AW511" s="16"/>
      <c r="AX511" s="16"/>
      <c r="AY511" s="16"/>
      <c r="AZ511" s="16"/>
      <c r="BA511" s="16"/>
      <c r="BB511" s="16"/>
      <c r="BC511" s="16"/>
      <c r="BD511" s="16"/>
      <c r="BE511" s="16"/>
      <c r="BF511" s="16"/>
      <c r="BG511" s="16"/>
      <c r="BH511" s="16"/>
      <c r="BI511" s="16"/>
      <c r="BJ511" s="16"/>
      <c r="BK511" s="16"/>
      <c r="BL511" s="16"/>
      <c r="BM511" s="16"/>
      <c r="BN511" s="16"/>
      <c r="BO511" s="16"/>
      <c r="BP511" s="16"/>
      <c r="BQ511" s="16"/>
      <c r="BR511" s="16"/>
      <c r="BS511" s="16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6"/>
      <c r="CG511" s="16"/>
      <c r="CH511" s="16"/>
      <c r="CI511" s="16"/>
      <c r="CJ511" s="16"/>
      <c r="CK511" s="16"/>
      <c r="CL511" s="16"/>
      <c r="CM511" s="16"/>
      <c r="CN511" s="16"/>
      <c r="CO511" s="16"/>
      <c r="CP511" s="16"/>
      <c r="CQ511" s="16"/>
      <c r="CR511" s="16"/>
      <c r="CS511" s="16"/>
      <c r="CT511" s="16"/>
      <c r="CU511" s="39"/>
      <c r="CV511" s="39"/>
      <c r="CW511" s="39"/>
      <c r="CX511" s="39"/>
      <c r="CY511" s="39"/>
      <c r="CZ511" s="39"/>
      <c r="DA511" s="39"/>
      <c r="DB511" s="39"/>
      <c r="DC511" s="39"/>
      <c r="DD511" s="39"/>
      <c r="DE511" s="39"/>
      <c r="DF511" s="39"/>
      <c r="DG511" s="39"/>
      <c r="DH511" s="39"/>
      <c r="DI511" s="39"/>
      <c r="DJ511" s="39"/>
      <c r="DK511" s="39"/>
      <c r="DL511" s="39"/>
      <c r="DM511" s="39"/>
      <c r="DN511" s="39"/>
      <c r="DO511" s="39"/>
      <c r="DP511" s="39"/>
      <c r="DQ511" s="39"/>
      <c r="DR511" s="39"/>
      <c r="DS511" s="39"/>
      <c r="DT511" s="39"/>
      <c r="DU511" s="39"/>
      <c r="DV511" s="39"/>
      <c r="DW511" s="39"/>
      <c r="DX511" s="39"/>
      <c r="DY511" s="39"/>
      <c r="DZ511" s="39"/>
      <c r="EA511" s="39"/>
      <c r="EB511" s="39"/>
      <c r="EC511" s="39"/>
      <c r="ED511" s="39"/>
      <c r="EE511" s="39"/>
      <c r="EF511" s="39"/>
      <c r="EG511" s="39"/>
      <c r="EH511" s="39"/>
      <c r="EI511" s="39"/>
      <c r="EJ511" s="39"/>
      <c r="EK511" s="39"/>
      <c r="EL511" s="39"/>
      <c r="EM511" s="39"/>
      <c r="EN511" s="39"/>
      <c r="EO511" s="39"/>
      <c r="EP511" s="39"/>
      <c r="EQ511" s="39"/>
      <c r="ER511" s="39"/>
      <c r="ES511" s="39"/>
      <c r="ET511" s="39"/>
      <c r="EU511" s="39"/>
      <c r="EV511" s="39"/>
      <c r="EW511" s="39"/>
      <c r="EX511" s="39"/>
      <c r="EY511" s="39"/>
      <c r="EZ511" s="39"/>
      <c r="FA511" s="39"/>
      <c r="FB511" s="39"/>
      <c r="FC511" s="39"/>
      <c r="FD511" s="39"/>
      <c r="FE511" s="39"/>
      <c r="FF511" s="39"/>
      <c r="FG511" s="39"/>
      <c r="FH511" s="39"/>
      <c r="FI511" s="39"/>
      <c r="FJ511" s="39"/>
      <c r="FK511" s="39"/>
      <c r="FL511" s="39"/>
      <c r="FM511" s="39"/>
      <c r="FN511" s="39"/>
      <c r="FO511" s="39"/>
      <c r="FP511" s="39"/>
      <c r="FQ511" s="39"/>
      <c r="FR511" s="46"/>
    </row>
    <row r="512" spans="1:174" s="20" customFormat="1" ht="13.5">
      <c r="A512" s="79" t="s">
        <v>13</v>
      </c>
      <c r="B512" s="16">
        <v>2015</v>
      </c>
      <c r="C512" s="40">
        <v>10</v>
      </c>
      <c r="D512" s="47">
        <v>2020</v>
      </c>
      <c r="E512" s="19">
        <v>150</v>
      </c>
      <c r="F512" s="19">
        <v>0</v>
      </c>
      <c r="G512" s="19">
        <v>0</v>
      </c>
      <c r="H512" s="19">
        <v>0</v>
      </c>
      <c r="I512" s="41">
        <v>0</v>
      </c>
      <c r="J512" s="16">
        <v>0</v>
      </c>
      <c r="K512" s="66">
        <f t="shared" si="18"/>
        <v>2170</v>
      </c>
      <c r="L512" s="47">
        <v>0</v>
      </c>
      <c r="M512" s="41">
        <v>198</v>
      </c>
      <c r="N512" s="19">
        <v>280</v>
      </c>
      <c r="O512" s="79">
        <v>565.95</v>
      </c>
      <c r="P512" s="19">
        <v>278.62</v>
      </c>
      <c r="Q512" s="19">
        <v>0</v>
      </c>
      <c r="R512" s="19">
        <v>0</v>
      </c>
      <c r="S512" s="19">
        <v>0</v>
      </c>
      <c r="T512" s="19">
        <v>1044.83</v>
      </c>
      <c r="U512" s="19">
        <v>0</v>
      </c>
      <c r="V512" s="19">
        <v>0</v>
      </c>
      <c r="W512" s="87">
        <f t="shared" si="16"/>
        <v>2367.4</v>
      </c>
      <c r="X512" s="19">
        <v>357</v>
      </c>
      <c r="Y512" s="19">
        <v>195.5</v>
      </c>
      <c r="Z512" s="19">
        <v>160</v>
      </c>
      <c r="AA512" s="47">
        <v>0</v>
      </c>
      <c r="AB512" s="19">
        <v>0</v>
      </c>
      <c r="AC512" s="19">
        <v>0</v>
      </c>
      <c r="AD512" s="19">
        <v>0</v>
      </c>
      <c r="AE512" s="19">
        <v>0</v>
      </c>
      <c r="AF512" s="19">
        <v>0</v>
      </c>
      <c r="AG512" s="5">
        <v>0</v>
      </c>
      <c r="AH512" s="5">
        <v>0</v>
      </c>
      <c r="AI512" s="6">
        <v>0</v>
      </c>
      <c r="AJ512" s="60">
        <f t="shared" si="17"/>
        <v>712.5</v>
      </c>
      <c r="AK512" s="87">
        <v>4537.4</v>
      </c>
      <c r="AL512" s="19">
        <v>31.12</v>
      </c>
      <c r="AM512" s="60">
        <v>3793.78</v>
      </c>
      <c r="AN512" s="16"/>
      <c r="AO512" s="16"/>
      <c r="AP512" s="16"/>
      <c r="AQ512" s="16"/>
      <c r="AR512" s="16"/>
      <c r="AS512" s="16"/>
      <c r="AT512" s="16"/>
      <c r="AU512" s="16"/>
      <c r="AV512" s="16"/>
      <c r="AW512" s="16"/>
      <c r="AX512" s="16"/>
      <c r="AY512" s="16"/>
      <c r="AZ512" s="16"/>
      <c r="BA512" s="16"/>
      <c r="BB512" s="16"/>
      <c r="BC512" s="16"/>
      <c r="BD512" s="16"/>
      <c r="BE512" s="16"/>
      <c r="BF512" s="16"/>
      <c r="BG512" s="16"/>
      <c r="BH512" s="16"/>
      <c r="BI512" s="16"/>
      <c r="BJ512" s="16"/>
      <c r="BK512" s="16"/>
      <c r="BL512" s="16"/>
      <c r="BM512" s="16"/>
      <c r="BN512" s="16"/>
      <c r="BO512" s="16"/>
      <c r="BP512" s="16"/>
      <c r="BQ512" s="16"/>
      <c r="BR512" s="16"/>
      <c r="BS512" s="16"/>
      <c r="BT512" s="16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16"/>
      <c r="CF512" s="16"/>
      <c r="CG512" s="16"/>
      <c r="CH512" s="16"/>
      <c r="CI512" s="16"/>
      <c r="CJ512" s="16"/>
      <c r="CK512" s="16"/>
      <c r="CL512" s="16"/>
      <c r="CM512" s="16"/>
      <c r="CN512" s="16"/>
      <c r="CO512" s="16"/>
      <c r="CP512" s="16"/>
      <c r="CQ512" s="16"/>
      <c r="CR512" s="16"/>
      <c r="CS512" s="16"/>
      <c r="CT512" s="16"/>
      <c r="CU512" s="39"/>
      <c r="CV512" s="39"/>
      <c r="CW512" s="39"/>
      <c r="CX512" s="39"/>
      <c r="CY512" s="39"/>
      <c r="CZ512" s="39"/>
      <c r="DA512" s="39"/>
      <c r="DB512" s="39"/>
      <c r="DC512" s="39"/>
      <c r="DD512" s="39"/>
      <c r="DE512" s="39"/>
      <c r="DF512" s="39"/>
      <c r="DG512" s="39"/>
      <c r="DH512" s="39"/>
      <c r="DI512" s="39"/>
      <c r="DJ512" s="39"/>
      <c r="DK512" s="39"/>
      <c r="DL512" s="39"/>
      <c r="DM512" s="39"/>
      <c r="DN512" s="39"/>
      <c r="DO512" s="39"/>
      <c r="DP512" s="39"/>
      <c r="DQ512" s="39"/>
      <c r="DR512" s="39"/>
      <c r="DS512" s="39"/>
      <c r="DT512" s="39"/>
      <c r="DU512" s="39"/>
      <c r="DV512" s="39"/>
      <c r="DW512" s="39"/>
      <c r="DX512" s="39"/>
      <c r="DY512" s="39"/>
      <c r="DZ512" s="39"/>
      <c r="EA512" s="39"/>
      <c r="EB512" s="39"/>
      <c r="EC512" s="39"/>
      <c r="ED512" s="39"/>
      <c r="EE512" s="39"/>
      <c r="EF512" s="39"/>
      <c r="EG512" s="39"/>
      <c r="EH512" s="39"/>
      <c r="EI512" s="39"/>
      <c r="EJ512" s="39"/>
      <c r="EK512" s="39"/>
      <c r="EL512" s="39"/>
      <c r="EM512" s="39"/>
      <c r="EN512" s="39"/>
      <c r="EO512" s="39"/>
      <c r="EP512" s="39"/>
      <c r="EQ512" s="39"/>
      <c r="ER512" s="39"/>
      <c r="ES512" s="39"/>
      <c r="ET512" s="39"/>
      <c r="EU512" s="39"/>
      <c r="EV512" s="39"/>
      <c r="EW512" s="39"/>
      <c r="EX512" s="39"/>
      <c r="EY512" s="39"/>
      <c r="EZ512" s="39"/>
      <c r="FA512" s="39"/>
      <c r="FB512" s="39"/>
      <c r="FC512" s="39"/>
      <c r="FD512" s="39"/>
      <c r="FE512" s="39"/>
      <c r="FF512" s="39"/>
      <c r="FG512" s="39"/>
      <c r="FH512" s="39"/>
      <c r="FI512" s="39"/>
      <c r="FJ512" s="39"/>
      <c r="FK512" s="39"/>
      <c r="FL512" s="39"/>
      <c r="FM512" s="39"/>
      <c r="FN512" s="39"/>
      <c r="FO512" s="39"/>
      <c r="FP512" s="39"/>
      <c r="FQ512" s="39"/>
      <c r="FR512" s="46"/>
    </row>
    <row r="513" spans="1:174" s="20" customFormat="1" ht="13.5">
      <c r="A513" s="79" t="s">
        <v>13</v>
      </c>
      <c r="B513" s="16">
        <v>2015</v>
      </c>
      <c r="C513" s="40">
        <v>10</v>
      </c>
      <c r="D513" s="47">
        <v>2020</v>
      </c>
      <c r="E513" s="19">
        <v>250</v>
      </c>
      <c r="F513" s="19">
        <v>0</v>
      </c>
      <c r="G513" s="19">
        <v>0</v>
      </c>
      <c r="H513" s="19">
        <v>0</v>
      </c>
      <c r="I513" s="41">
        <v>0</v>
      </c>
      <c r="J513" s="16">
        <v>0</v>
      </c>
      <c r="K513" s="66">
        <f t="shared" si="18"/>
        <v>2270</v>
      </c>
      <c r="L513" s="47">
        <v>300</v>
      </c>
      <c r="M513" s="41">
        <v>198</v>
      </c>
      <c r="N513" s="19">
        <v>270.67</v>
      </c>
      <c r="O513" s="79">
        <v>522.41</v>
      </c>
      <c r="P513" s="19">
        <v>626.9</v>
      </c>
      <c r="Q513" s="19">
        <v>0</v>
      </c>
      <c r="R513" s="19">
        <v>0</v>
      </c>
      <c r="S513" s="19">
        <v>0</v>
      </c>
      <c r="T513" s="19">
        <v>1195.75</v>
      </c>
      <c r="U513" s="19">
        <v>0</v>
      </c>
      <c r="V513" s="19">
        <v>0</v>
      </c>
      <c r="W513" s="87">
        <f t="shared" si="16"/>
        <v>3113.73</v>
      </c>
      <c r="X513" s="19">
        <v>404</v>
      </c>
      <c r="Y513" s="19">
        <v>22</v>
      </c>
      <c r="Z513" s="19">
        <v>0</v>
      </c>
      <c r="AA513" s="47">
        <v>0</v>
      </c>
      <c r="AB513" s="19">
        <v>0</v>
      </c>
      <c r="AC513" s="19">
        <v>0</v>
      </c>
      <c r="AD513" s="19">
        <v>0</v>
      </c>
      <c r="AE513" s="19">
        <v>300</v>
      </c>
      <c r="AF513" s="19">
        <v>92.87</v>
      </c>
      <c r="AG513" s="5">
        <v>0</v>
      </c>
      <c r="AH513" s="5">
        <v>0</v>
      </c>
      <c r="AI513" s="6">
        <v>0</v>
      </c>
      <c r="AJ513" s="60">
        <f t="shared" si="17"/>
        <v>818.87</v>
      </c>
      <c r="AK513" s="87">
        <v>5290.86</v>
      </c>
      <c r="AL513" s="19">
        <v>74.09</v>
      </c>
      <c r="AM513" s="60">
        <v>4490.77</v>
      </c>
      <c r="AN513" s="16"/>
      <c r="AO513" s="16"/>
      <c r="AP513" s="16"/>
      <c r="AQ513" s="16"/>
      <c r="AR513" s="16"/>
      <c r="AS513" s="16"/>
      <c r="AT513" s="16"/>
      <c r="AU513" s="16"/>
      <c r="AV513" s="16"/>
      <c r="AW513" s="16"/>
      <c r="AX513" s="16"/>
      <c r="AY513" s="16"/>
      <c r="AZ513" s="16"/>
      <c r="BA513" s="16"/>
      <c r="BB513" s="16"/>
      <c r="BC513" s="16"/>
      <c r="BD513" s="16"/>
      <c r="BE513" s="16"/>
      <c r="BF513" s="16"/>
      <c r="BG513" s="16"/>
      <c r="BH513" s="16"/>
      <c r="BI513" s="16"/>
      <c r="BJ513" s="16"/>
      <c r="BK513" s="16"/>
      <c r="BL513" s="16"/>
      <c r="BM513" s="16"/>
      <c r="BN513" s="16"/>
      <c r="BO513" s="16"/>
      <c r="BP513" s="16"/>
      <c r="BQ513" s="16"/>
      <c r="BR513" s="16"/>
      <c r="BS513" s="16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16"/>
      <c r="CJ513" s="16"/>
      <c r="CK513" s="16"/>
      <c r="CL513" s="16"/>
      <c r="CM513" s="16"/>
      <c r="CN513" s="16"/>
      <c r="CO513" s="16"/>
      <c r="CP513" s="16"/>
      <c r="CQ513" s="16"/>
      <c r="CR513" s="16"/>
      <c r="CS513" s="16"/>
      <c r="CT513" s="16"/>
      <c r="CU513" s="39"/>
      <c r="CV513" s="39"/>
      <c r="CW513" s="39"/>
      <c r="CX513" s="39"/>
      <c r="CY513" s="39"/>
      <c r="CZ513" s="39"/>
      <c r="DA513" s="39"/>
      <c r="DB513" s="39"/>
      <c r="DC513" s="39"/>
      <c r="DD513" s="39"/>
      <c r="DE513" s="39"/>
      <c r="DF513" s="39"/>
      <c r="DG513" s="39"/>
      <c r="DH513" s="39"/>
      <c r="DI513" s="39"/>
      <c r="DJ513" s="39"/>
      <c r="DK513" s="39"/>
      <c r="DL513" s="39"/>
      <c r="DM513" s="39"/>
      <c r="DN513" s="39"/>
      <c r="DO513" s="39"/>
      <c r="DP513" s="39"/>
      <c r="DQ513" s="39"/>
      <c r="DR513" s="39"/>
      <c r="DS513" s="39"/>
      <c r="DT513" s="39"/>
      <c r="DU513" s="39"/>
      <c r="DV513" s="39"/>
      <c r="DW513" s="39"/>
      <c r="DX513" s="39"/>
      <c r="DY513" s="39"/>
      <c r="DZ513" s="39"/>
      <c r="EA513" s="39"/>
      <c r="EB513" s="39"/>
      <c r="EC513" s="39"/>
      <c r="ED513" s="39"/>
      <c r="EE513" s="39"/>
      <c r="EF513" s="39"/>
      <c r="EG513" s="39"/>
      <c r="EH513" s="39"/>
      <c r="EI513" s="39"/>
      <c r="EJ513" s="39"/>
      <c r="EK513" s="39"/>
      <c r="EL513" s="39"/>
      <c r="EM513" s="39"/>
      <c r="EN513" s="39"/>
      <c r="EO513" s="39"/>
      <c r="EP513" s="39"/>
      <c r="EQ513" s="39"/>
      <c r="ER513" s="39"/>
      <c r="ES513" s="39"/>
      <c r="ET513" s="39"/>
      <c r="EU513" s="39"/>
      <c r="EV513" s="39"/>
      <c r="EW513" s="39"/>
      <c r="EX513" s="39"/>
      <c r="EY513" s="39"/>
      <c r="EZ513" s="39"/>
      <c r="FA513" s="39"/>
      <c r="FB513" s="39"/>
      <c r="FC513" s="39"/>
      <c r="FD513" s="39"/>
      <c r="FE513" s="39"/>
      <c r="FF513" s="39"/>
      <c r="FG513" s="39"/>
      <c r="FH513" s="39"/>
      <c r="FI513" s="39"/>
      <c r="FJ513" s="39"/>
      <c r="FK513" s="39"/>
      <c r="FL513" s="39"/>
      <c r="FM513" s="39"/>
      <c r="FN513" s="39"/>
      <c r="FO513" s="39"/>
      <c r="FP513" s="39"/>
      <c r="FQ513" s="39"/>
      <c r="FR513" s="46"/>
    </row>
    <row r="514" spans="1:174" s="20" customFormat="1" ht="13.5">
      <c r="A514" s="79" t="s">
        <v>13</v>
      </c>
      <c r="B514" s="16">
        <v>2015</v>
      </c>
      <c r="C514" s="40">
        <v>10</v>
      </c>
      <c r="D514" s="47">
        <v>2020</v>
      </c>
      <c r="E514" s="19">
        <v>100</v>
      </c>
      <c r="F514" s="19">
        <v>0</v>
      </c>
      <c r="G514" s="19">
        <v>0</v>
      </c>
      <c r="H514" s="19">
        <v>0</v>
      </c>
      <c r="I514" s="41">
        <v>0</v>
      </c>
      <c r="J514" s="16">
        <v>0</v>
      </c>
      <c r="K514" s="66">
        <f t="shared" si="18"/>
        <v>2120</v>
      </c>
      <c r="L514" s="47">
        <v>0</v>
      </c>
      <c r="M514" s="41">
        <v>171</v>
      </c>
      <c r="N514" s="19">
        <v>280</v>
      </c>
      <c r="O514" s="79">
        <v>487.59</v>
      </c>
      <c r="P514" s="19">
        <v>0</v>
      </c>
      <c r="Q514" s="19">
        <v>0</v>
      </c>
      <c r="R514" s="19">
        <v>0</v>
      </c>
      <c r="S514" s="19">
        <v>0</v>
      </c>
      <c r="T514" s="19">
        <v>1044.83</v>
      </c>
      <c r="U514" s="19">
        <v>0</v>
      </c>
      <c r="V514" s="19">
        <v>0</v>
      </c>
      <c r="W514" s="87">
        <f t="shared" si="16"/>
        <v>1983.4199999999998</v>
      </c>
      <c r="X514" s="19">
        <v>302</v>
      </c>
      <c r="Y514" s="19">
        <v>16.1</v>
      </c>
      <c r="Z514" s="19">
        <v>160</v>
      </c>
      <c r="AA514" s="47">
        <v>0</v>
      </c>
      <c r="AB514" s="19">
        <v>0</v>
      </c>
      <c r="AC514" s="19">
        <v>0</v>
      </c>
      <c r="AD514" s="19">
        <v>0</v>
      </c>
      <c r="AE514" s="19">
        <v>0</v>
      </c>
      <c r="AF514" s="19">
        <v>0</v>
      </c>
      <c r="AG514" s="5">
        <v>0</v>
      </c>
      <c r="AH514" s="5">
        <v>0</v>
      </c>
      <c r="AI514" s="6">
        <v>0</v>
      </c>
      <c r="AJ514" s="60">
        <f t="shared" si="17"/>
        <v>478.1</v>
      </c>
      <c r="AK514" s="87">
        <v>4103.42</v>
      </c>
      <c r="AL514" s="19">
        <v>18.1</v>
      </c>
      <c r="AM514" s="60">
        <v>3607.22</v>
      </c>
      <c r="AN514" s="16"/>
      <c r="AO514" s="16"/>
      <c r="AP514" s="16"/>
      <c r="AQ514" s="16"/>
      <c r="AR514" s="16"/>
      <c r="AS514" s="16"/>
      <c r="AT514" s="16"/>
      <c r="AU514" s="16"/>
      <c r="AV514" s="16"/>
      <c r="AW514" s="16"/>
      <c r="AX514" s="16"/>
      <c r="AY514" s="16"/>
      <c r="AZ514" s="16"/>
      <c r="BA514" s="16"/>
      <c r="BB514" s="16"/>
      <c r="BC514" s="16"/>
      <c r="BD514" s="16"/>
      <c r="BE514" s="16"/>
      <c r="BF514" s="16"/>
      <c r="BG514" s="16"/>
      <c r="BH514" s="16"/>
      <c r="BI514" s="16"/>
      <c r="BJ514" s="16"/>
      <c r="BK514" s="16"/>
      <c r="BL514" s="16"/>
      <c r="BM514" s="16"/>
      <c r="BN514" s="16"/>
      <c r="BO514" s="16"/>
      <c r="BP514" s="16"/>
      <c r="BQ514" s="16"/>
      <c r="BR514" s="16"/>
      <c r="BS514" s="16"/>
      <c r="BT514" s="16"/>
      <c r="BU514" s="16"/>
      <c r="BV514" s="16"/>
      <c r="BW514" s="16"/>
      <c r="BX514" s="16"/>
      <c r="BY514" s="16"/>
      <c r="BZ514" s="16"/>
      <c r="CA514" s="16"/>
      <c r="CB514" s="16"/>
      <c r="CC514" s="16"/>
      <c r="CD514" s="16"/>
      <c r="CE514" s="16"/>
      <c r="CF514" s="16"/>
      <c r="CG514" s="16"/>
      <c r="CH514" s="16"/>
      <c r="CI514" s="16"/>
      <c r="CJ514" s="16"/>
      <c r="CK514" s="16"/>
      <c r="CL514" s="16"/>
      <c r="CM514" s="16"/>
      <c r="CN514" s="16"/>
      <c r="CO514" s="16"/>
      <c r="CP514" s="16"/>
      <c r="CQ514" s="16"/>
      <c r="CR514" s="16"/>
      <c r="CS514" s="16"/>
      <c r="CT514" s="16"/>
      <c r="CU514" s="39"/>
      <c r="CV514" s="39"/>
      <c r="CW514" s="39"/>
      <c r="CX514" s="39"/>
      <c r="CY514" s="39"/>
      <c r="CZ514" s="39"/>
      <c r="DA514" s="39"/>
      <c r="DB514" s="39"/>
      <c r="DC514" s="39"/>
      <c r="DD514" s="39"/>
      <c r="DE514" s="39"/>
      <c r="DF514" s="39"/>
      <c r="DG514" s="39"/>
      <c r="DH514" s="39"/>
      <c r="DI514" s="39"/>
      <c r="DJ514" s="39"/>
      <c r="DK514" s="39"/>
      <c r="DL514" s="39"/>
      <c r="DM514" s="39"/>
      <c r="DN514" s="39"/>
      <c r="DO514" s="39"/>
      <c r="DP514" s="39"/>
      <c r="DQ514" s="39"/>
      <c r="DR514" s="39"/>
      <c r="DS514" s="39"/>
      <c r="DT514" s="39"/>
      <c r="DU514" s="39"/>
      <c r="DV514" s="39"/>
      <c r="DW514" s="39"/>
      <c r="DX514" s="39"/>
      <c r="DY514" s="39"/>
      <c r="DZ514" s="39"/>
      <c r="EA514" s="39"/>
      <c r="EB514" s="39"/>
      <c r="EC514" s="39"/>
      <c r="ED514" s="39"/>
      <c r="EE514" s="39"/>
      <c r="EF514" s="39"/>
      <c r="EG514" s="39"/>
      <c r="EH514" s="39"/>
      <c r="EI514" s="39"/>
      <c r="EJ514" s="39"/>
      <c r="EK514" s="39"/>
      <c r="EL514" s="39"/>
      <c r="EM514" s="39"/>
      <c r="EN514" s="39"/>
      <c r="EO514" s="39"/>
      <c r="EP514" s="39"/>
      <c r="EQ514" s="39"/>
      <c r="ER514" s="39"/>
      <c r="ES514" s="39"/>
      <c r="ET514" s="39"/>
      <c r="EU514" s="39"/>
      <c r="EV514" s="39"/>
      <c r="EW514" s="39"/>
      <c r="EX514" s="39"/>
      <c r="EY514" s="39"/>
      <c r="EZ514" s="39"/>
      <c r="FA514" s="39"/>
      <c r="FB514" s="39"/>
      <c r="FC514" s="39"/>
      <c r="FD514" s="39"/>
      <c r="FE514" s="39"/>
      <c r="FF514" s="39"/>
      <c r="FG514" s="39"/>
      <c r="FH514" s="39"/>
      <c r="FI514" s="39"/>
      <c r="FJ514" s="39"/>
      <c r="FK514" s="39"/>
      <c r="FL514" s="39"/>
      <c r="FM514" s="39"/>
      <c r="FN514" s="39"/>
      <c r="FO514" s="39"/>
      <c r="FP514" s="39"/>
      <c r="FQ514" s="39"/>
      <c r="FR514" s="46"/>
    </row>
    <row r="515" spans="1:174" s="20" customFormat="1" ht="13.5">
      <c r="A515" s="79" t="s">
        <v>13</v>
      </c>
      <c r="B515" s="16">
        <v>2015</v>
      </c>
      <c r="C515" s="40">
        <v>10</v>
      </c>
      <c r="D515" s="47">
        <v>2020</v>
      </c>
      <c r="E515" s="19">
        <v>150</v>
      </c>
      <c r="F515" s="19">
        <v>0</v>
      </c>
      <c r="G515" s="19">
        <v>0</v>
      </c>
      <c r="H515" s="19">
        <v>0</v>
      </c>
      <c r="I515" s="41">
        <v>0</v>
      </c>
      <c r="J515" s="16">
        <v>0</v>
      </c>
      <c r="K515" s="66">
        <f t="shared" si="18"/>
        <v>2170</v>
      </c>
      <c r="L515" s="47">
        <v>0</v>
      </c>
      <c r="M515" s="41">
        <v>207</v>
      </c>
      <c r="N515" s="19">
        <v>280</v>
      </c>
      <c r="O515" s="79">
        <v>609.48</v>
      </c>
      <c r="P515" s="19">
        <v>278.62</v>
      </c>
      <c r="Q515" s="19">
        <v>0</v>
      </c>
      <c r="R515" s="19">
        <v>0</v>
      </c>
      <c r="S515" s="19">
        <v>0</v>
      </c>
      <c r="T515" s="19">
        <v>1033.22</v>
      </c>
      <c r="U515" s="19">
        <v>0</v>
      </c>
      <c r="V515" s="19">
        <v>0</v>
      </c>
      <c r="W515" s="87">
        <f t="shared" si="16"/>
        <v>2408.3199999999997</v>
      </c>
      <c r="X515" s="19">
        <v>234</v>
      </c>
      <c r="Y515" s="19">
        <v>11</v>
      </c>
      <c r="Z515" s="19">
        <v>160</v>
      </c>
      <c r="AA515" s="47">
        <v>0</v>
      </c>
      <c r="AB515" s="19">
        <v>0</v>
      </c>
      <c r="AC515" s="19">
        <v>0</v>
      </c>
      <c r="AD515" s="19">
        <v>0</v>
      </c>
      <c r="AE515" s="19">
        <v>0</v>
      </c>
      <c r="AF515" s="19">
        <v>0</v>
      </c>
      <c r="AG515" s="5">
        <v>0</v>
      </c>
      <c r="AH515" s="5">
        <v>0</v>
      </c>
      <c r="AI515" s="6">
        <v>0</v>
      </c>
      <c r="AJ515" s="60">
        <f t="shared" si="17"/>
        <v>405</v>
      </c>
      <c r="AK515" s="87">
        <v>4578.32</v>
      </c>
      <c r="AL515" s="19">
        <v>32.35</v>
      </c>
      <c r="AM515" s="60">
        <v>4140.97</v>
      </c>
      <c r="AN515" s="16"/>
      <c r="AO515" s="16"/>
      <c r="AP515" s="16"/>
      <c r="AQ515" s="16"/>
      <c r="AR515" s="16"/>
      <c r="AS515" s="16"/>
      <c r="AT515" s="16"/>
      <c r="AU515" s="16"/>
      <c r="AV515" s="16"/>
      <c r="AW515" s="16"/>
      <c r="AX515" s="16"/>
      <c r="AY515" s="16"/>
      <c r="AZ515" s="16"/>
      <c r="BA515" s="16"/>
      <c r="BB515" s="16"/>
      <c r="BC515" s="16"/>
      <c r="BD515" s="16"/>
      <c r="BE515" s="16"/>
      <c r="BF515" s="16"/>
      <c r="BG515" s="16"/>
      <c r="BH515" s="16"/>
      <c r="BI515" s="16"/>
      <c r="BJ515" s="16"/>
      <c r="BK515" s="16"/>
      <c r="BL515" s="16"/>
      <c r="BM515" s="16"/>
      <c r="BN515" s="16"/>
      <c r="BO515" s="16"/>
      <c r="BP515" s="16"/>
      <c r="BQ515" s="16"/>
      <c r="BR515" s="16"/>
      <c r="BS515" s="16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16"/>
      <c r="CJ515" s="16"/>
      <c r="CK515" s="16"/>
      <c r="CL515" s="16"/>
      <c r="CM515" s="16"/>
      <c r="CN515" s="16"/>
      <c r="CO515" s="16"/>
      <c r="CP515" s="16"/>
      <c r="CQ515" s="16"/>
      <c r="CR515" s="16"/>
      <c r="CS515" s="16"/>
      <c r="CT515" s="16"/>
      <c r="CU515" s="39"/>
      <c r="CV515" s="39"/>
      <c r="CW515" s="39"/>
      <c r="CX515" s="39"/>
      <c r="CY515" s="39"/>
      <c r="CZ515" s="39"/>
      <c r="DA515" s="39"/>
      <c r="DB515" s="39"/>
      <c r="DC515" s="39"/>
      <c r="DD515" s="39"/>
      <c r="DE515" s="39"/>
      <c r="DF515" s="39"/>
      <c r="DG515" s="39"/>
      <c r="DH515" s="39"/>
      <c r="DI515" s="39"/>
      <c r="DJ515" s="39"/>
      <c r="DK515" s="39"/>
      <c r="DL515" s="39"/>
      <c r="DM515" s="39"/>
      <c r="DN515" s="39"/>
      <c r="DO515" s="39"/>
      <c r="DP515" s="39"/>
      <c r="DQ515" s="39"/>
      <c r="DR515" s="39"/>
      <c r="DS515" s="39"/>
      <c r="DT515" s="39"/>
      <c r="DU515" s="39"/>
      <c r="DV515" s="39"/>
      <c r="DW515" s="39"/>
      <c r="DX515" s="39"/>
      <c r="DY515" s="39"/>
      <c r="DZ515" s="39"/>
      <c r="EA515" s="39"/>
      <c r="EB515" s="39"/>
      <c r="EC515" s="39"/>
      <c r="ED515" s="39"/>
      <c r="EE515" s="39"/>
      <c r="EF515" s="39"/>
      <c r="EG515" s="39"/>
      <c r="EH515" s="39"/>
      <c r="EI515" s="39"/>
      <c r="EJ515" s="39"/>
      <c r="EK515" s="39"/>
      <c r="EL515" s="39"/>
      <c r="EM515" s="39"/>
      <c r="EN515" s="39"/>
      <c r="EO515" s="39"/>
      <c r="EP515" s="39"/>
      <c r="EQ515" s="39"/>
      <c r="ER515" s="39"/>
      <c r="ES515" s="39"/>
      <c r="ET515" s="39"/>
      <c r="EU515" s="39"/>
      <c r="EV515" s="39"/>
      <c r="EW515" s="39"/>
      <c r="EX515" s="39"/>
      <c r="EY515" s="39"/>
      <c r="EZ515" s="39"/>
      <c r="FA515" s="39"/>
      <c r="FB515" s="39"/>
      <c r="FC515" s="39"/>
      <c r="FD515" s="39"/>
      <c r="FE515" s="39"/>
      <c r="FF515" s="39"/>
      <c r="FG515" s="39"/>
      <c r="FH515" s="39"/>
      <c r="FI515" s="39"/>
      <c r="FJ515" s="39"/>
      <c r="FK515" s="39"/>
      <c r="FL515" s="39"/>
      <c r="FM515" s="39"/>
      <c r="FN515" s="39"/>
      <c r="FO515" s="39"/>
      <c r="FP515" s="39"/>
      <c r="FQ515" s="39"/>
      <c r="FR515" s="46"/>
    </row>
    <row r="516" spans="1:174" s="20" customFormat="1" ht="13.5">
      <c r="A516" s="79" t="s">
        <v>13</v>
      </c>
      <c r="B516" s="16">
        <v>2015</v>
      </c>
      <c r="C516" s="40">
        <v>10</v>
      </c>
      <c r="D516" s="47">
        <v>2020</v>
      </c>
      <c r="E516" s="19">
        <v>250</v>
      </c>
      <c r="F516" s="19">
        <v>0</v>
      </c>
      <c r="G516" s="19">
        <v>0</v>
      </c>
      <c r="H516" s="19">
        <v>0</v>
      </c>
      <c r="I516" s="41">
        <v>0</v>
      </c>
      <c r="J516" s="16">
        <v>0</v>
      </c>
      <c r="K516" s="66">
        <f t="shared" si="18"/>
        <v>2270</v>
      </c>
      <c r="L516" s="47">
        <v>200</v>
      </c>
      <c r="M516" s="41">
        <v>198</v>
      </c>
      <c r="N516" s="19">
        <v>280</v>
      </c>
      <c r="O516" s="79">
        <v>609.48</v>
      </c>
      <c r="P516" s="19">
        <v>278.62</v>
      </c>
      <c r="Q516" s="19">
        <v>0</v>
      </c>
      <c r="R516" s="19">
        <v>0</v>
      </c>
      <c r="S516" s="19">
        <v>0</v>
      </c>
      <c r="T516" s="19">
        <v>940.34</v>
      </c>
      <c r="U516" s="19">
        <v>0</v>
      </c>
      <c r="V516" s="19">
        <v>0</v>
      </c>
      <c r="W516" s="87">
        <f t="shared" si="16"/>
        <v>2506.44</v>
      </c>
      <c r="X516" s="19">
        <v>436</v>
      </c>
      <c r="Y516" s="19">
        <v>0</v>
      </c>
      <c r="Z516" s="19">
        <v>160</v>
      </c>
      <c r="AA516" s="47">
        <v>0</v>
      </c>
      <c r="AB516" s="19">
        <v>0</v>
      </c>
      <c r="AC516" s="19">
        <v>0</v>
      </c>
      <c r="AD516" s="19">
        <v>0</v>
      </c>
      <c r="AE516" s="19">
        <v>200</v>
      </c>
      <c r="AF516" s="19">
        <v>8.36</v>
      </c>
      <c r="AG516" s="5">
        <v>0</v>
      </c>
      <c r="AH516" s="5">
        <v>0</v>
      </c>
      <c r="AI516" s="6">
        <v>0</v>
      </c>
      <c r="AJ516" s="60">
        <f t="shared" si="17"/>
        <v>804.36</v>
      </c>
      <c r="AK516" s="87">
        <v>4768.08</v>
      </c>
      <c r="AL516" s="19">
        <v>38.04</v>
      </c>
      <c r="AM516" s="60">
        <v>3934.04</v>
      </c>
      <c r="AN516" s="16"/>
      <c r="AO516" s="16"/>
      <c r="AP516" s="16"/>
      <c r="AQ516" s="16"/>
      <c r="AR516" s="16"/>
      <c r="AS516" s="16"/>
      <c r="AT516" s="16"/>
      <c r="AU516" s="16"/>
      <c r="AV516" s="16"/>
      <c r="AW516" s="16"/>
      <c r="AX516" s="16"/>
      <c r="AY516" s="16"/>
      <c r="AZ516" s="16"/>
      <c r="BA516" s="16"/>
      <c r="BB516" s="16"/>
      <c r="BC516" s="16"/>
      <c r="BD516" s="16"/>
      <c r="BE516" s="16"/>
      <c r="BF516" s="16"/>
      <c r="BG516" s="16"/>
      <c r="BH516" s="16"/>
      <c r="BI516" s="16"/>
      <c r="BJ516" s="16"/>
      <c r="BK516" s="16"/>
      <c r="BL516" s="16"/>
      <c r="BM516" s="16"/>
      <c r="BN516" s="16"/>
      <c r="BO516" s="16"/>
      <c r="BP516" s="16"/>
      <c r="BQ516" s="16"/>
      <c r="BR516" s="16"/>
      <c r="BS516" s="16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16"/>
      <c r="CJ516" s="16"/>
      <c r="CK516" s="16"/>
      <c r="CL516" s="16"/>
      <c r="CM516" s="16"/>
      <c r="CN516" s="16"/>
      <c r="CO516" s="16"/>
      <c r="CP516" s="16"/>
      <c r="CQ516" s="16"/>
      <c r="CR516" s="16"/>
      <c r="CS516" s="16"/>
      <c r="CT516" s="16"/>
      <c r="CU516" s="39"/>
      <c r="CV516" s="39"/>
      <c r="CW516" s="39"/>
      <c r="CX516" s="39"/>
      <c r="CY516" s="39"/>
      <c r="CZ516" s="39"/>
      <c r="DA516" s="39"/>
      <c r="DB516" s="39"/>
      <c r="DC516" s="39"/>
      <c r="DD516" s="39"/>
      <c r="DE516" s="39"/>
      <c r="DF516" s="39"/>
      <c r="DG516" s="39"/>
      <c r="DH516" s="39"/>
      <c r="DI516" s="39"/>
      <c r="DJ516" s="39"/>
      <c r="DK516" s="39"/>
      <c r="DL516" s="39"/>
      <c r="DM516" s="39"/>
      <c r="DN516" s="39"/>
      <c r="DO516" s="39"/>
      <c r="DP516" s="39"/>
      <c r="DQ516" s="39"/>
      <c r="DR516" s="39"/>
      <c r="DS516" s="39"/>
      <c r="DT516" s="39"/>
      <c r="DU516" s="39"/>
      <c r="DV516" s="39"/>
      <c r="DW516" s="39"/>
      <c r="DX516" s="39"/>
      <c r="DY516" s="39"/>
      <c r="DZ516" s="39"/>
      <c r="EA516" s="39"/>
      <c r="EB516" s="39"/>
      <c r="EC516" s="39"/>
      <c r="ED516" s="39"/>
      <c r="EE516" s="39"/>
      <c r="EF516" s="39"/>
      <c r="EG516" s="39"/>
      <c r="EH516" s="39"/>
      <c r="EI516" s="39"/>
      <c r="EJ516" s="39"/>
      <c r="EK516" s="39"/>
      <c r="EL516" s="39"/>
      <c r="EM516" s="39"/>
      <c r="EN516" s="39"/>
      <c r="EO516" s="39"/>
      <c r="EP516" s="39"/>
      <c r="EQ516" s="39"/>
      <c r="ER516" s="39"/>
      <c r="ES516" s="39"/>
      <c r="ET516" s="39"/>
      <c r="EU516" s="39"/>
      <c r="EV516" s="39"/>
      <c r="EW516" s="39"/>
      <c r="EX516" s="39"/>
      <c r="EY516" s="39"/>
      <c r="EZ516" s="39"/>
      <c r="FA516" s="39"/>
      <c r="FB516" s="39"/>
      <c r="FC516" s="39"/>
      <c r="FD516" s="39"/>
      <c r="FE516" s="39"/>
      <c r="FF516" s="39"/>
      <c r="FG516" s="39"/>
      <c r="FH516" s="39"/>
      <c r="FI516" s="39"/>
      <c r="FJ516" s="39"/>
      <c r="FK516" s="39"/>
      <c r="FL516" s="39"/>
      <c r="FM516" s="39"/>
      <c r="FN516" s="39"/>
      <c r="FO516" s="39"/>
      <c r="FP516" s="39"/>
      <c r="FQ516" s="39"/>
      <c r="FR516" s="46"/>
    </row>
    <row r="517" spans="1:174" s="20" customFormat="1" ht="13.5">
      <c r="A517" s="79" t="s">
        <v>13</v>
      </c>
      <c r="B517" s="16">
        <v>2015</v>
      </c>
      <c r="C517" s="40">
        <v>10</v>
      </c>
      <c r="D517" s="47">
        <v>2020</v>
      </c>
      <c r="E517" s="19">
        <v>250</v>
      </c>
      <c r="F517" s="19">
        <v>0</v>
      </c>
      <c r="G517" s="19">
        <v>0</v>
      </c>
      <c r="H517" s="19">
        <v>0</v>
      </c>
      <c r="I517" s="41">
        <v>0</v>
      </c>
      <c r="J517" s="16">
        <v>0</v>
      </c>
      <c r="K517" s="66">
        <f t="shared" si="18"/>
        <v>2270</v>
      </c>
      <c r="L517" s="47">
        <v>300</v>
      </c>
      <c r="M517" s="41">
        <v>207</v>
      </c>
      <c r="N517" s="19">
        <v>280</v>
      </c>
      <c r="O517" s="79">
        <v>609.48</v>
      </c>
      <c r="P517" s="19">
        <v>278.62</v>
      </c>
      <c r="Q517" s="19">
        <v>0</v>
      </c>
      <c r="R517" s="19">
        <v>0</v>
      </c>
      <c r="S517" s="19">
        <v>0</v>
      </c>
      <c r="T517" s="19">
        <v>1114.48</v>
      </c>
      <c r="U517" s="19">
        <v>0</v>
      </c>
      <c r="V517" s="19">
        <v>0</v>
      </c>
      <c r="W517" s="87">
        <f t="shared" si="16"/>
        <v>2789.58</v>
      </c>
      <c r="X517" s="19">
        <v>350</v>
      </c>
      <c r="Y517" s="19">
        <v>0</v>
      </c>
      <c r="Z517" s="19">
        <v>160</v>
      </c>
      <c r="AA517" s="47">
        <v>0</v>
      </c>
      <c r="AB517" s="19">
        <v>0</v>
      </c>
      <c r="AC517" s="19">
        <v>0</v>
      </c>
      <c r="AD517" s="19">
        <v>0</v>
      </c>
      <c r="AE517" s="19">
        <v>300</v>
      </c>
      <c r="AF517" s="19">
        <v>0</v>
      </c>
      <c r="AG517" s="5">
        <v>0</v>
      </c>
      <c r="AH517" s="5">
        <v>0</v>
      </c>
      <c r="AI517" s="6">
        <v>0</v>
      </c>
      <c r="AJ517" s="60">
        <f t="shared" si="17"/>
        <v>810</v>
      </c>
      <c r="AK517" s="87">
        <v>5059.58</v>
      </c>
      <c r="AL517" s="19">
        <v>50.96</v>
      </c>
      <c r="AM517" s="60">
        <v>4198.62</v>
      </c>
      <c r="AN517" s="16"/>
      <c r="AO517" s="16"/>
      <c r="AP517" s="16"/>
      <c r="AQ517" s="16"/>
      <c r="AR517" s="16"/>
      <c r="AS517" s="16"/>
      <c r="AT517" s="16"/>
      <c r="AU517" s="16"/>
      <c r="AV517" s="16"/>
      <c r="AW517" s="16"/>
      <c r="AX517" s="16"/>
      <c r="AY517" s="16"/>
      <c r="AZ517" s="16"/>
      <c r="BA517" s="16"/>
      <c r="BB517" s="16"/>
      <c r="BC517" s="16"/>
      <c r="BD517" s="16"/>
      <c r="BE517" s="16"/>
      <c r="BF517" s="16"/>
      <c r="BG517" s="16"/>
      <c r="BH517" s="16"/>
      <c r="BI517" s="16"/>
      <c r="BJ517" s="16"/>
      <c r="BK517" s="16"/>
      <c r="BL517" s="16"/>
      <c r="BM517" s="16"/>
      <c r="BN517" s="16"/>
      <c r="BO517" s="16"/>
      <c r="BP517" s="16"/>
      <c r="BQ517" s="16"/>
      <c r="BR517" s="16"/>
      <c r="BS517" s="16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16"/>
      <c r="CJ517" s="16"/>
      <c r="CK517" s="16"/>
      <c r="CL517" s="16"/>
      <c r="CM517" s="16"/>
      <c r="CN517" s="16"/>
      <c r="CO517" s="16"/>
      <c r="CP517" s="16"/>
      <c r="CQ517" s="16"/>
      <c r="CR517" s="16"/>
      <c r="CS517" s="16"/>
      <c r="CT517" s="16"/>
      <c r="CU517" s="39"/>
      <c r="CV517" s="39"/>
      <c r="CW517" s="39"/>
      <c r="CX517" s="39"/>
      <c r="CY517" s="39"/>
      <c r="CZ517" s="39"/>
      <c r="DA517" s="39"/>
      <c r="DB517" s="39"/>
      <c r="DC517" s="39"/>
      <c r="DD517" s="39"/>
      <c r="DE517" s="39"/>
      <c r="DF517" s="39"/>
      <c r="DG517" s="39"/>
      <c r="DH517" s="39"/>
      <c r="DI517" s="39"/>
      <c r="DJ517" s="39"/>
      <c r="DK517" s="39"/>
      <c r="DL517" s="39"/>
      <c r="DM517" s="39"/>
      <c r="DN517" s="39"/>
      <c r="DO517" s="39"/>
      <c r="DP517" s="39"/>
      <c r="DQ517" s="39"/>
      <c r="DR517" s="39"/>
      <c r="DS517" s="39"/>
      <c r="DT517" s="39"/>
      <c r="DU517" s="39"/>
      <c r="DV517" s="39"/>
      <c r="DW517" s="39"/>
      <c r="DX517" s="39"/>
      <c r="DY517" s="39"/>
      <c r="DZ517" s="39"/>
      <c r="EA517" s="39"/>
      <c r="EB517" s="39"/>
      <c r="EC517" s="39"/>
      <c r="ED517" s="39"/>
      <c r="EE517" s="39"/>
      <c r="EF517" s="39"/>
      <c r="EG517" s="39"/>
      <c r="EH517" s="39"/>
      <c r="EI517" s="39"/>
      <c r="EJ517" s="39"/>
      <c r="EK517" s="39"/>
      <c r="EL517" s="39"/>
      <c r="EM517" s="39"/>
      <c r="EN517" s="39"/>
      <c r="EO517" s="39"/>
      <c r="EP517" s="39"/>
      <c r="EQ517" s="39"/>
      <c r="ER517" s="39"/>
      <c r="ES517" s="39"/>
      <c r="ET517" s="39"/>
      <c r="EU517" s="39"/>
      <c r="EV517" s="39"/>
      <c r="EW517" s="39"/>
      <c r="EX517" s="39"/>
      <c r="EY517" s="39"/>
      <c r="EZ517" s="39"/>
      <c r="FA517" s="39"/>
      <c r="FB517" s="39"/>
      <c r="FC517" s="39"/>
      <c r="FD517" s="39"/>
      <c r="FE517" s="39"/>
      <c r="FF517" s="39"/>
      <c r="FG517" s="39"/>
      <c r="FH517" s="39"/>
      <c r="FI517" s="39"/>
      <c r="FJ517" s="39"/>
      <c r="FK517" s="39"/>
      <c r="FL517" s="39"/>
      <c r="FM517" s="39"/>
      <c r="FN517" s="39"/>
      <c r="FO517" s="39"/>
      <c r="FP517" s="39"/>
      <c r="FQ517" s="39"/>
      <c r="FR517" s="46"/>
    </row>
    <row r="518" spans="1:174" s="20" customFormat="1" ht="13.5">
      <c r="A518" s="79" t="s">
        <v>13</v>
      </c>
      <c r="B518" s="16">
        <v>2015</v>
      </c>
      <c r="C518" s="40">
        <v>10</v>
      </c>
      <c r="D518" s="47">
        <v>2020</v>
      </c>
      <c r="E518" s="19">
        <v>365</v>
      </c>
      <c r="F518" s="19">
        <v>50</v>
      </c>
      <c r="G518" s="19">
        <v>0</v>
      </c>
      <c r="H518" s="19">
        <v>0</v>
      </c>
      <c r="I518" s="41">
        <v>0</v>
      </c>
      <c r="J518" s="16">
        <v>0</v>
      </c>
      <c r="K518" s="66">
        <f t="shared" si="18"/>
        <v>2435</v>
      </c>
      <c r="L518" s="47">
        <v>300</v>
      </c>
      <c r="M518" s="41">
        <v>198</v>
      </c>
      <c r="N518" s="19">
        <v>280</v>
      </c>
      <c r="O518" s="79">
        <v>565.95</v>
      </c>
      <c r="P518" s="19">
        <v>278.62</v>
      </c>
      <c r="Q518" s="19">
        <v>0</v>
      </c>
      <c r="R518" s="19">
        <v>0</v>
      </c>
      <c r="S518" s="19">
        <v>0</v>
      </c>
      <c r="T518" s="19">
        <v>1044.83</v>
      </c>
      <c r="U518" s="19">
        <v>0</v>
      </c>
      <c r="V518" s="19">
        <v>0</v>
      </c>
      <c r="W518" s="87">
        <f t="shared" si="16"/>
        <v>2667.4</v>
      </c>
      <c r="X518" s="19">
        <v>149</v>
      </c>
      <c r="Y518" s="19">
        <v>0</v>
      </c>
      <c r="Z518" s="19">
        <v>160</v>
      </c>
      <c r="AA518" s="47">
        <v>0</v>
      </c>
      <c r="AB518" s="19">
        <v>0</v>
      </c>
      <c r="AC518" s="19">
        <v>0</v>
      </c>
      <c r="AD518" s="19">
        <v>0</v>
      </c>
      <c r="AE518" s="19">
        <v>300</v>
      </c>
      <c r="AF518" s="19">
        <v>0</v>
      </c>
      <c r="AG518" s="5">
        <v>0</v>
      </c>
      <c r="AH518" s="5">
        <v>0</v>
      </c>
      <c r="AI518" s="6">
        <v>0</v>
      </c>
      <c r="AJ518" s="60">
        <f t="shared" si="17"/>
        <v>609</v>
      </c>
      <c r="AK518" s="87">
        <v>5102.4</v>
      </c>
      <c r="AL518" s="19">
        <v>55.24</v>
      </c>
      <c r="AM518" s="60">
        <v>4438.16</v>
      </c>
      <c r="AN518" s="16"/>
      <c r="AO518" s="16"/>
      <c r="AP518" s="16"/>
      <c r="AQ518" s="16"/>
      <c r="AR518" s="16"/>
      <c r="AS518" s="16"/>
      <c r="AT518" s="16"/>
      <c r="AU518" s="16"/>
      <c r="AV518" s="16"/>
      <c r="AW518" s="16"/>
      <c r="AX518" s="16"/>
      <c r="AY518" s="16"/>
      <c r="AZ518" s="16"/>
      <c r="BA518" s="16"/>
      <c r="BB518" s="16"/>
      <c r="BC518" s="16"/>
      <c r="BD518" s="16"/>
      <c r="BE518" s="16"/>
      <c r="BF518" s="16"/>
      <c r="BG518" s="16"/>
      <c r="BH518" s="16"/>
      <c r="BI518" s="16"/>
      <c r="BJ518" s="16"/>
      <c r="BK518" s="16"/>
      <c r="BL518" s="16"/>
      <c r="BM518" s="16"/>
      <c r="BN518" s="16"/>
      <c r="BO518" s="16"/>
      <c r="BP518" s="16"/>
      <c r="BQ518" s="16"/>
      <c r="BR518" s="16"/>
      <c r="BS518" s="16"/>
      <c r="BT518" s="16"/>
      <c r="BU518" s="16"/>
      <c r="BV518" s="16"/>
      <c r="BW518" s="16"/>
      <c r="BX518" s="16"/>
      <c r="BY518" s="16"/>
      <c r="BZ518" s="16"/>
      <c r="CA518" s="16"/>
      <c r="CB518" s="16"/>
      <c r="CC518" s="16"/>
      <c r="CD518" s="16"/>
      <c r="CE518" s="16"/>
      <c r="CF518" s="16"/>
      <c r="CG518" s="16"/>
      <c r="CH518" s="16"/>
      <c r="CI518" s="16"/>
      <c r="CJ518" s="16"/>
      <c r="CK518" s="16"/>
      <c r="CL518" s="16"/>
      <c r="CM518" s="16"/>
      <c r="CN518" s="16"/>
      <c r="CO518" s="16"/>
      <c r="CP518" s="16"/>
      <c r="CQ518" s="16"/>
      <c r="CR518" s="16"/>
      <c r="CS518" s="16"/>
      <c r="CT518" s="16"/>
      <c r="CU518" s="39"/>
      <c r="CV518" s="39"/>
      <c r="CW518" s="39"/>
      <c r="CX518" s="39"/>
      <c r="CY518" s="39"/>
      <c r="CZ518" s="39"/>
      <c r="DA518" s="39"/>
      <c r="DB518" s="39"/>
      <c r="DC518" s="39"/>
      <c r="DD518" s="39"/>
      <c r="DE518" s="39"/>
      <c r="DF518" s="39"/>
      <c r="DG518" s="39"/>
      <c r="DH518" s="39"/>
      <c r="DI518" s="39"/>
      <c r="DJ518" s="39"/>
      <c r="DK518" s="39"/>
      <c r="DL518" s="39"/>
      <c r="DM518" s="39"/>
      <c r="DN518" s="39"/>
      <c r="DO518" s="39"/>
      <c r="DP518" s="39"/>
      <c r="DQ518" s="39"/>
      <c r="DR518" s="39"/>
      <c r="DS518" s="39"/>
      <c r="DT518" s="39"/>
      <c r="DU518" s="39"/>
      <c r="DV518" s="39"/>
      <c r="DW518" s="39"/>
      <c r="DX518" s="39"/>
      <c r="DY518" s="39"/>
      <c r="DZ518" s="39"/>
      <c r="EA518" s="39"/>
      <c r="EB518" s="39"/>
      <c r="EC518" s="39"/>
      <c r="ED518" s="39"/>
      <c r="EE518" s="39"/>
      <c r="EF518" s="39"/>
      <c r="EG518" s="39"/>
      <c r="EH518" s="39"/>
      <c r="EI518" s="39"/>
      <c r="EJ518" s="39"/>
      <c r="EK518" s="39"/>
      <c r="EL518" s="39"/>
      <c r="EM518" s="39"/>
      <c r="EN518" s="39"/>
      <c r="EO518" s="39"/>
      <c r="EP518" s="39"/>
      <c r="EQ518" s="39"/>
      <c r="ER518" s="39"/>
      <c r="ES518" s="39"/>
      <c r="ET518" s="39"/>
      <c r="EU518" s="39"/>
      <c r="EV518" s="39"/>
      <c r="EW518" s="39"/>
      <c r="EX518" s="39"/>
      <c r="EY518" s="39"/>
      <c r="EZ518" s="39"/>
      <c r="FA518" s="39"/>
      <c r="FB518" s="39"/>
      <c r="FC518" s="39"/>
      <c r="FD518" s="39"/>
      <c r="FE518" s="39"/>
      <c r="FF518" s="39"/>
      <c r="FG518" s="39"/>
      <c r="FH518" s="39"/>
      <c r="FI518" s="39"/>
      <c r="FJ518" s="39"/>
      <c r="FK518" s="39"/>
      <c r="FL518" s="39"/>
      <c r="FM518" s="39"/>
      <c r="FN518" s="39"/>
      <c r="FO518" s="39"/>
      <c r="FP518" s="39"/>
      <c r="FQ518" s="39"/>
      <c r="FR518" s="46"/>
    </row>
    <row r="519" spans="1:174" s="20" customFormat="1" ht="13.5">
      <c r="A519" s="79" t="s">
        <v>13</v>
      </c>
      <c r="B519" s="16">
        <v>2015</v>
      </c>
      <c r="C519" s="40">
        <v>10</v>
      </c>
      <c r="D519" s="47">
        <v>2020</v>
      </c>
      <c r="E519" s="19">
        <v>346</v>
      </c>
      <c r="F519" s="19">
        <v>50</v>
      </c>
      <c r="G519" s="19">
        <v>0</v>
      </c>
      <c r="H519" s="19">
        <v>0</v>
      </c>
      <c r="I519" s="41">
        <v>0</v>
      </c>
      <c r="J519" s="16">
        <v>0</v>
      </c>
      <c r="K519" s="66">
        <f t="shared" si="18"/>
        <v>2416</v>
      </c>
      <c r="L519" s="47">
        <v>300</v>
      </c>
      <c r="M519" s="41">
        <v>207</v>
      </c>
      <c r="N519" s="19">
        <v>280</v>
      </c>
      <c r="O519" s="79">
        <v>565.95</v>
      </c>
      <c r="P519" s="19">
        <v>626.9</v>
      </c>
      <c r="Q519" s="19">
        <v>0</v>
      </c>
      <c r="R519" s="19">
        <v>0</v>
      </c>
      <c r="S519" s="19">
        <v>0</v>
      </c>
      <c r="T519" s="19">
        <v>1195.75</v>
      </c>
      <c r="U519" s="19">
        <v>0</v>
      </c>
      <c r="V519" s="19">
        <v>0</v>
      </c>
      <c r="W519" s="87">
        <f t="shared" si="16"/>
        <v>3175.6</v>
      </c>
      <c r="X519" s="19">
        <v>166</v>
      </c>
      <c r="Y519" s="19">
        <v>0</v>
      </c>
      <c r="Z519" s="19">
        <v>157</v>
      </c>
      <c r="AA519" s="47">
        <v>0</v>
      </c>
      <c r="AB519" s="19">
        <v>0</v>
      </c>
      <c r="AC519" s="19">
        <v>0</v>
      </c>
      <c r="AD519" s="19">
        <v>0</v>
      </c>
      <c r="AE519" s="19">
        <v>300</v>
      </c>
      <c r="AF519" s="19">
        <v>0</v>
      </c>
      <c r="AG519" s="5">
        <v>0</v>
      </c>
      <c r="AH519" s="5">
        <v>0</v>
      </c>
      <c r="AI519" s="6">
        <v>0</v>
      </c>
      <c r="AJ519" s="60">
        <f t="shared" si="17"/>
        <v>623</v>
      </c>
      <c r="AK519" s="87">
        <v>5591.6</v>
      </c>
      <c r="AL519" s="19">
        <v>104.16</v>
      </c>
      <c r="AM519" s="60">
        <v>4864.44</v>
      </c>
      <c r="AN519" s="16"/>
      <c r="AO519" s="16"/>
      <c r="AP519" s="16"/>
      <c r="AQ519" s="16"/>
      <c r="AR519" s="16"/>
      <c r="AS519" s="16"/>
      <c r="AT519" s="16"/>
      <c r="AU519" s="16"/>
      <c r="AV519" s="16"/>
      <c r="AW519" s="16"/>
      <c r="AX519" s="16"/>
      <c r="AY519" s="16"/>
      <c r="AZ519" s="16"/>
      <c r="BA519" s="16"/>
      <c r="BB519" s="16"/>
      <c r="BC519" s="16"/>
      <c r="BD519" s="16"/>
      <c r="BE519" s="16"/>
      <c r="BF519" s="16"/>
      <c r="BG519" s="16"/>
      <c r="BH519" s="16"/>
      <c r="BI519" s="16"/>
      <c r="BJ519" s="16"/>
      <c r="BK519" s="16"/>
      <c r="BL519" s="16"/>
      <c r="BM519" s="16"/>
      <c r="BN519" s="16"/>
      <c r="BO519" s="16"/>
      <c r="BP519" s="16"/>
      <c r="BQ519" s="16"/>
      <c r="BR519" s="16"/>
      <c r="BS519" s="16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16"/>
      <c r="CJ519" s="16"/>
      <c r="CK519" s="16"/>
      <c r="CL519" s="16"/>
      <c r="CM519" s="16"/>
      <c r="CN519" s="16"/>
      <c r="CO519" s="16"/>
      <c r="CP519" s="16"/>
      <c r="CQ519" s="16"/>
      <c r="CR519" s="16"/>
      <c r="CS519" s="16"/>
      <c r="CT519" s="16"/>
      <c r="CU519" s="39"/>
      <c r="CV519" s="39"/>
      <c r="CW519" s="39"/>
      <c r="CX519" s="39"/>
      <c r="CY519" s="39"/>
      <c r="CZ519" s="39"/>
      <c r="DA519" s="39"/>
      <c r="DB519" s="39"/>
      <c r="DC519" s="39"/>
      <c r="DD519" s="39"/>
      <c r="DE519" s="39"/>
      <c r="DF519" s="39"/>
      <c r="DG519" s="39"/>
      <c r="DH519" s="39"/>
      <c r="DI519" s="39"/>
      <c r="DJ519" s="39"/>
      <c r="DK519" s="39"/>
      <c r="DL519" s="39"/>
      <c r="DM519" s="39"/>
      <c r="DN519" s="39"/>
      <c r="DO519" s="39"/>
      <c r="DP519" s="39"/>
      <c r="DQ519" s="39"/>
      <c r="DR519" s="39"/>
      <c r="DS519" s="39"/>
      <c r="DT519" s="39"/>
      <c r="DU519" s="39"/>
      <c r="DV519" s="39"/>
      <c r="DW519" s="39"/>
      <c r="DX519" s="39"/>
      <c r="DY519" s="39"/>
      <c r="DZ519" s="39"/>
      <c r="EA519" s="39"/>
      <c r="EB519" s="39"/>
      <c r="EC519" s="39"/>
      <c r="ED519" s="39"/>
      <c r="EE519" s="39"/>
      <c r="EF519" s="39"/>
      <c r="EG519" s="39"/>
      <c r="EH519" s="39"/>
      <c r="EI519" s="39"/>
      <c r="EJ519" s="39"/>
      <c r="EK519" s="39"/>
      <c r="EL519" s="39"/>
      <c r="EM519" s="39"/>
      <c r="EN519" s="39"/>
      <c r="EO519" s="39"/>
      <c r="EP519" s="39"/>
      <c r="EQ519" s="39"/>
      <c r="ER519" s="39"/>
      <c r="ES519" s="39"/>
      <c r="ET519" s="39"/>
      <c r="EU519" s="39"/>
      <c r="EV519" s="39"/>
      <c r="EW519" s="39"/>
      <c r="EX519" s="39"/>
      <c r="EY519" s="39"/>
      <c r="EZ519" s="39"/>
      <c r="FA519" s="39"/>
      <c r="FB519" s="39"/>
      <c r="FC519" s="39"/>
      <c r="FD519" s="39"/>
      <c r="FE519" s="39"/>
      <c r="FF519" s="39"/>
      <c r="FG519" s="39"/>
      <c r="FH519" s="39"/>
      <c r="FI519" s="39"/>
      <c r="FJ519" s="39"/>
      <c r="FK519" s="39"/>
      <c r="FL519" s="39"/>
      <c r="FM519" s="39"/>
      <c r="FN519" s="39"/>
      <c r="FO519" s="39"/>
      <c r="FP519" s="39"/>
      <c r="FQ519" s="39"/>
      <c r="FR519" s="46"/>
    </row>
    <row r="520" spans="1:174" s="20" customFormat="1" ht="13.5">
      <c r="A520" s="79" t="s">
        <v>13</v>
      </c>
      <c r="B520" s="16">
        <v>2015</v>
      </c>
      <c r="C520" s="40">
        <v>10</v>
      </c>
      <c r="D520" s="47">
        <v>2020</v>
      </c>
      <c r="E520" s="19">
        <v>146</v>
      </c>
      <c r="F520" s="19">
        <v>0</v>
      </c>
      <c r="G520" s="19">
        <v>0</v>
      </c>
      <c r="H520" s="19">
        <v>0</v>
      </c>
      <c r="I520" s="41">
        <v>0</v>
      </c>
      <c r="J520" s="16">
        <v>0</v>
      </c>
      <c r="K520" s="66">
        <f t="shared" si="18"/>
        <v>2166</v>
      </c>
      <c r="L520" s="47">
        <v>0</v>
      </c>
      <c r="M520" s="41">
        <v>153</v>
      </c>
      <c r="N520" s="19">
        <v>280</v>
      </c>
      <c r="O520" s="79">
        <v>208.97</v>
      </c>
      <c r="P520" s="19">
        <v>0</v>
      </c>
      <c r="Q520" s="19">
        <v>0</v>
      </c>
      <c r="R520" s="19">
        <v>0</v>
      </c>
      <c r="S520" s="19">
        <v>0</v>
      </c>
      <c r="T520" s="19">
        <v>475.98</v>
      </c>
      <c r="U520" s="19">
        <v>0</v>
      </c>
      <c r="V520" s="19">
        <v>0</v>
      </c>
      <c r="W520" s="87">
        <f t="shared" si="16"/>
        <v>1117.95</v>
      </c>
      <c r="X520" s="19">
        <v>587</v>
      </c>
      <c r="Y520" s="19">
        <v>129.6</v>
      </c>
      <c r="Z520" s="19">
        <v>160</v>
      </c>
      <c r="AA520" s="47">
        <v>0</v>
      </c>
      <c r="AB520" s="19">
        <v>0</v>
      </c>
      <c r="AC520" s="19">
        <v>0</v>
      </c>
      <c r="AD520" s="19">
        <v>106</v>
      </c>
      <c r="AE520" s="19">
        <v>0</v>
      </c>
      <c r="AF520" s="19">
        <v>0</v>
      </c>
      <c r="AG520" s="5">
        <v>0</v>
      </c>
      <c r="AH520" s="5">
        <v>0</v>
      </c>
      <c r="AI520" s="6">
        <v>0</v>
      </c>
      <c r="AJ520" s="60">
        <f t="shared" si="17"/>
        <v>982.6</v>
      </c>
      <c r="AK520" s="87">
        <v>3177.95</v>
      </c>
      <c r="AL520" s="19">
        <v>0</v>
      </c>
      <c r="AM520" s="60">
        <v>2301.35</v>
      </c>
      <c r="AN520" s="16"/>
      <c r="AO520" s="16"/>
      <c r="AP520" s="16"/>
      <c r="AQ520" s="16"/>
      <c r="AR520" s="16"/>
      <c r="AS520" s="16"/>
      <c r="AT520" s="16"/>
      <c r="AU520" s="16"/>
      <c r="AV520" s="16"/>
      <c r="AW520" s="16"/>
      <c r="AX520" s="16"/>
      <c r="AY520" s="16"/>
      <c r="AZ520" s="16"/>
      <c r="BA520" s="16"/>
      <c r="BB520" s="16"/>
      <c r="BC520" s="16"/>
      <c r="BD520" s="16"/>
      <c r="BE520" s="16"/>
      <c r="BF520" s="16"/>
      <c r="BG520" s="16"/>
      <c r="BH520" s="16"/>
      <c r="BI520" s="16"/>
      <c r="BJ520" s="16"/>
      <c r="BK520" s="16"/>
      <c r="BL520" s="16"/>
      <c r="BM520" s="16"/>
      <c r="BN520" s="16"/>
      <c r="BO520" s="16"/>
      <c r="BP520" s="16"/>
      <c r="BQ520" s="16"/>
      <c r="BR520" s="16"/>
      <c r="BS520" s="16"/>
      <c r="BT520" s="16"/>
      <c r="BU520" s="16"/>
      <c r="BV520" s="16"/>
      <c r="BW520" s="16"/>
      <c r="BX520" s="16"/>
      <c r="BY520" s="16"/>
      <c r="BZ520" s="16"/>
      <c r="CA520" s="16"/>
      <c r="CB520" s="16"/>
      <c r="CC520" s="16"/>
      <c r="CD520" s="16"/>
      <c r="CE520" s="16"/>
      <c r="CF520" s="16"/>
      <c r="CG520" s="16"/>
      <c r="CH520" s="16"/>
      <c r="CI520" s="16"/>
      <c r="CJ520" s="16"/>
      <c r="CK520" s="16"/>
      <c r="CL520" s="16"/>
      <c r="CM520" s="16"/>
      <c r="CN520" s="16"/>
      <c r="CO520" s="16"/>
      <c r="CP520" s="16"/>
      <c r="CQ520" s="16"/>
      <c r="CR520" s="16"/>
      <c r="CS520" s="16"/>
      <c r="CT520" s="16"/>
      <c r="CU520" s="39"/>
      <c r="CV520" s="39"/>
      <c r="CW520" s="39"/>
      <c r="CX520" s="39"/>
      <c r="CY520" s="39"/>
      <c r="CZ520" s="39"/>
      <c r="DA520" s="39"/>
      <c r="DB520" s="39"/>
      <c r="DC520" s="39"/>
      <c r="DD520" s="39"/>
      <c r="DE520" s="39"/>
      <c r="DF520" s="39"/>
      <c r="DG520" s="39"/>
      <c r="DH520" s="39"/>
      <c r="DI520" s="39"/>
      <c r="DJ520" s="39"/>
      <c r="DK520" s="39"/>
      <c r="DL520" s="39"/>
      <c r="DM520" s="39"/>
      <c r="DN520" s="39"/>
      <c r="DO520" s="39"/>
      <c r="DP520" s="39"/>
      <c r="DQ520" s="39"/>
      <c r="DR520" s="39"/>
      <c r="DS520" s="39"/>
      <c r="DT520" s="39"/>
      <c r="DU520" s="39"/>
      <c r="DV520" s="39"/>
      <c r="DW520" s="39"/>
      <c r="DX520" s="39"/>
      <c r="DY520" s="39"/>
      <c r="DZ520" s="39"/>
      <c r="EA520" s="39"/>
      <c r="EB520" s="39"/>
      <c r="EC520" s="39"/>
      <c r="ED520" s="39"/>
      <c r="EE520" s="39"/>
      <c r="EF520" s="39"/>
      <c r="EG520" s="39"/>
      <c r="EH520" s="39"/>
      <c r="EI520" s="39"/>
      <c r="EJ520" s="39"/>
      <c r="EK520" s="39"/>
      <c r="EL520" s="39"/>
      <c r="EM520" s="39"/>
      <c r="EN520" s="39"/>
      <c r="EO520" s="39"/>
      <c r="EP520" s="39"/>
      <c r="EQ520" s="39"/>
      <c r="ER520" s="39"/>
      <c r="ES520" s="39"/>
      <c r="ET520" s="39"/>
      <c r="EU520" s="39"/>
      <c r="EV520" s="39"/>
      <c r="EW520" s="39"/>
      <c r="EX520" s="39"/>
      <c r="EY520" s="39"/>
      <c r="EZ520" s="39"/>
      <c r="FA520" s="39"/>
      <c r="FB520" s="39"/>
      <c r="FC520" s="39"/>
      <c r="FD520" s="39"/>
      <c r="FE520" s="39"/>
      <c r="FF520" s="39"/>
      <c r="FG520" s="39"/>
      <c r="FH520" s="39"/>
      <c r="FI520" s="39"/>
      <c r="FJ520" s="39"/>
      <c r="FK520" s="39"/>
      <c r="FL520" s="39"/>
      <c r="FM520" s="39"/>
      <c r="FN520" s="39"/>
      <c r="FO520" s="39"/>
      <c r="FP520" s="39"/>
      <c r="FQ520" s="39"/>
      <c r="FR520" s="46"/>
    </row>
    <row r="521" spans="1:174" s="20" customFormat="1" ht="13.5">
      <c r="A521" s="79" t="s">
        <v>13</v>
      </c>
      <c r="B521" s="16">
        <v>2015</v>
      </c>
      <c r="C521" s="40">
        <v>10</v>
      </c>
      <c r="D521" s="47">
        <v>2020</v>
      </c>
      <c r="E521" s="19">
        <v>101</v>
      </c>
      <c r="F521" s="19">
        <v>0</v>
      </c>
      <c r="G521" s="19">
        <v>0</v>
      </c>
      <c r="H521" s="19">
        <v>0</v>
      </c>
      <c r="I521" s="41">
        <v>0</v>
      </c>
      <c r="J521" s="16">
        <v>0</v>
      </c>
      <c r="K521" s="66">
        <f t="shared" si="18"/>
        <v>2121</v>
      </c>
      <c r="L521" s="47">
        <v>200</v>
      </c>
      <c r="M521" s="41">
        <v>0</v>
      </c>
      <c r="N521" s="19">
        <v>280</v>
      </c>
      <c r="O521" s="79">
        <v>522.41</v>
      </c>
      <c r="P521" s="19">
        <v>278.62</v>
      </c>
      <c r="Q521" s="19">
        <v>0</v>
      </c>
      <c r="R521" s="19">
        <v>0</v>
      </c>
      <c r="S521" s="19">
        <v>0</v>
      </c>
      <c r="T521" s="19">
        <v>1126.09</v>
      </c>
      <c r="U521" s="19">
        <v>0</v>
      </c>
      <c r="V521" s="19">
        <v>0</v>
      </c>
      <c r="W521" s="87">
        <f t="shared" si="16"/>
        <v>2407.12</v>
      </c>
      <c r="X521" s="19">
        <v>315</v>
      </c>
      <c r="Y521" s="19">
        <v>123.5</v>
      </c>
      <c r="Z521" s="19">
        <v>160</v>
      </c>
      <c r="AA521" s="47">
        <v>0</v>
      </c>
      <c r="AB521" s="19">
        <v>0</v>
      </c>
      <c r="AC521" s="19">
        <v>0</v>
      </c>
      <c r="AD521" s="19">
        <v>106</v>
      </c>
      <c r="AE521" s="19">
        <v>200</v>
      </c>
      <c r="AF521" s="19">
        <v>0</v>
      </c>
      <c r="AG521" s="5">
        <v>0</v>
      </c>
      <c r="AH521" s="5">
        <v>7.59</v>
      </c>
      <c r="AI521" s="6">
        <v>0</v>
      </c>
      <c r="AJ521" s="60">
        <f t="shared" si="17"/>
        <v>912.09</v>
      </c>
      <c r="AK521" s="87">
        <v>4422.12</v>
      </c>
      <c r="AL521" s="19">
        <v>27.66</v>
      </c>
      <c r="AM521" s="60">
        <v>3588.37</v>
      </c>
      <c r="AN521" s="16"/>
      <c r="AO521" s="16"/>
      <c r="AP521" s="16"/>
      <c r="AQ521" s="16"/>
      <c r="AR521" s="16"/>
      <c r="AS521" s="16"/>
      <c r="AT521" s="16"/>
      <c r="AU521" s="16"/>
      <c r="AV521" s="16"/>
      <c r="AW521" s="16"/>
      <c r="AX521" s="16"/>
      <c r="AY521" s="16"/>
      <c r="AZ521" s="16"/>
      <c r="BA521" s="16"/>
      <c r="BB521" s="16"/>
      <c r="BC521" s="16"/>
      <c r="BD521" s="16"/>
      <c r="BE521" s="16"/>
      <c r="BF521" s="16"/>
      <c r="BG521" s="16"/>
      <c r="BH521" s="16"/>
      <c r="BI521" s="16"/>
      <c r="BJ521" s="16"/>
      <c r="BK521" s="16"/>
      <c r="BL521" s="16"/>
      <c r="BM521" s="16"/>
      <c r="BN521" s="16"/>
      <c r="BO521" s="16"/>
      <c r="BP521" s="16"/>
      <c r="BQ521" s="16"/>
      <c r="BR521" s="16"/>
      <c r="BS521" s="16"/>
      <c r="BT521" s="16"/>
      <c r="BU521" s="16"/>
      <c r="BV521" s="16"/>
      <c r="BW521" s="16"/>
      <c r="BX521" s="16"/>
      <c r="BY521" s="16"/>
      <c r="BZ521" s="16"/>
      <c r="CA521" s="16"/>
      <c r="CB521" s="16"/>
      <c r="CC521" s="16"/>
      <c r="CD521" s="16"/>
      <c r="CE521" s="16"/>
      <c r="CF521" s="16"/>
      <c r="CG521" s="16"/>
      <c r="CH521" s="16"/>
      <c r="CI521" s="16"/>
      <c r="CJ521" s="16"/>
      <c r="CK521" s="16"/>
      <c r="CL521" s="16"/>
      <c r="CM521" s="16"/>
      <c r="CN521" s="16"/>
      <c r="CO521" s="16"/>
      <c r="CP521" s="16"/>
      <c r="CQ521" s="16"/>
      <c r="CR521" s="16"/>
      <c r="CS521" s="16"/>
      <c r="CT521" s="16"/>
      <c r="CU521" s="39"/>
      <c r="CV521" s="39"/>
      <c r="CW521" s="39"/>
      <c r="CX521" s="39"/>
      <c r="CY521" s="39"/>
      <c r="CZ521" s="39"/>
      <c r="DA521" s="39"/>
      <c r="DB521" s="39"/>
      <c r="DC521" s="39"/>
      <c r="DD521" s="39"/>
      <c r="DE521" s="39"/>
      <c r="DF521" s="39"/>
      <c r="DG521" s="39"/>
      <c r="DH521" s="39"/>
      <c r="DI521" s="39"/>
      <c r="DJ521" s="39"/>
      <c r="DK521" s="39"/>
      <c r="DL521" s="39"/>
      <c r="DM521" s="39"/>
      <c r="DN521" s="39"/>
      <c r="DO521" s="39"/>
      <c r="DP521" s="39"/>
      <c r="DQ521" s="39"/>
      <c r="DR521" s="39"/>
      <c r="DS521" s="39"/>
      <c r="DT521" s="39"/>
      <c r="DU521" s="39"/>
      <c r="DV521" s="39"/>
      <c r="DW521" s="39"/>
      <c r="DX521" s="39"/>
      <c r="DY521" s="39"/>
      <c r="DZ521" s="39"/>
      <c r="EA521" s="39"/>
      <c r="EB521" s="39"/>
      <c r="EC521" s="39"/>
      <c r="ED521" s="39"/>
      <c r="EE521" s="39"/>
      <c r="EF521" s="39"/>
      <c r="EG521" s="39"/>
      <c r="EH521" s="39"/>
      <c r="EI521" s="39"/>
      <c r="EJ521" s="39"/>
      <c r="EK521" s="39"/>
      <c r="EL521" s="39"/>
      <c r="EM521" s="39"/>
      <c r="EN521" s="39"/>
      <c r="EO521" s="39"/>
      <c r="EP521" s="39"/>
      <c r="EQ521" s="39"/>
      <c r="ER521" s="39"/>
      <c r="ES521" s="39"/>
      <c r="ET521" s="39"/>
      <c r="EU521" s="39"/>
      <c r="EV521" s="39"/>
      <c r="EW521" s="39"/>
      <c r="EX521" s="39"/>
      <c r="EY521" s="39"/>
      <c r="EZ521" s="39"/>
      <c r="FA521" s="39"/>
      <c r="FB521" s="39"/>
      <c r="FC521" s="39"/>
      <c r="FD521" s="39"/>
      <c r="FE521" s="39"/>
      <c r="FF521" s="39"/>
      <c r="FG521" s="39"/>
      <c r="FH521" s="39"/>
      <c r="FI521" s="39"/>
      <c r="FJ521" s="39"/>
      <c r="FK521" s="39"/>
      <c r="FL521" s="39"/>
      <c r="FM521" s="39"/>
      <c r="FN521" s="39"/>
      <c r="FO521" s="39"/>
      <c r="FP521" s="39"/>
      <c r="FQ521" s="39"/>
      <c r="FR521" s="46"/>
    </row>
    <row r="522" spans="1:174" s="20" customFormat="1" ht="13.5">
      <c r="A522" s="79" t="s">
        <v>13</v>
      </c>
      <c r="B522" s="16">
        <v>2015</v>
      </c>
      <c r="C522" s="40">
        <v>10</v>
      </c>
      <c r="D522" s="47">
        <v>2020</v>
      </c>
      <c r="E522" s="19">
        <v>150</v>
      </c>
      <c r="F522" s="19">
        <v>0</v>
      </c>
      <c r="G522" s="19">
        <v>0</v>
      </c>
      <c r="H522" s="19">
        <v>0</v>
      </c>
      <c r="I522" s="41">
        <v>0</v>
      </c>
      <c r="J522" s="16">
        <v>0</v>
      </c>
      <c r="K522" s="66">
        <f t="shared" si="18"/>
        <v>2170</v>
      </c>
      <c r="L522" s="47">
        <v>300</v>
      </c>
      <c r="M522" s="41">
        <v>198</v>
      </c>
      <c r="N522" s="19">
        <v>280</v>
      </c>
      <c r="O522" s="79">
        <v>522.41</v>
      </c>
      <c r="P522" s="19">
        <v>278.62</v>
      </c>
      <c r="Q522" s="19">
        <v>0</v>
      </c>
      <c r="R522" s="19">
        <v>0</v>
      </c>
      <c r="S522" s="19">
        <v>0</v>
      </c>
      <c r="T522" s="19">
        <v>1091.26</v>
      </c>
      <c r="U522" s="19">
        <v>0</v>
      </c>
      <c r="V522" s="19">
        <v>0</v>
      </c>
      <c r="W522" s="87">
        <f t="shared" si="16"/>
        <v>2670.29</v>
      </c>
      <c r="X522" s="19">
        <v>275</v>
      </c>
      <c r="Y522" s="19">
        <v>20.8</v>
      </c>
      <c r="Z522" s="19">
        <v>160</v>
      </c>
      <c r="AA522" s="47">
        <v>0</v>
      </c>
      <c r="AB522" s="19">
        <v>0</v>
      </c>
      <c r="AC522" s="19">
        <v>0</v>
      </c>
      <c r="AD522" s="19">
        <v>0</v>
      </c>
      <c r="AE522" s="19">
        <v>300</v>
      </c>
      <c r="AF522" s="19">
        <v>0</v>
      </c>
      <c r="AG522" s="5">
        <v>0</v>
      </c>
      <c r="AH522" s="5">
        <v>0</v>
      </c>
      <c r="AI522" s="6">
        <v>0</v>
      </c>
      <c r="AJ522" s="60">
        <f t="shared" si="17"/>
        <v>755.8</v>
      </c>
      <c r="AK522" s="87">
        <v>4840.29</v>
      </c>
      <c r="AL522" s="19">
        <v>40.21</v>
      </c>
      <c r="AM522" s="60">
        <v>4044.28</v>
      </c>
      <c r="AN522" s="16"/>
      <c r="AO522" s="16"/>
      <c r="AP522" s="16"/>
      <c r="AQ522" s="16"/>
      <c r="AR522" s="16"/>
      <c r="AS522" s="16"/>
      <c r="AT522" s="16"/>
      <c r="AU522" s="16"/>
      <c r="AV522" s="16"/>
      <c r="AW522" s="16"/>
      <c r="AX522" s="16"/>
      <c r="AY522" s="16"/>
      <c r="AZ522" s="16"/>
      <c r="BA522" s="16"/>
      <c r="BB522" s="16"/>
      <c r="BC522" s="16"/>
      <c r="BD522" s="16"/>
      <c r="BE522" s="16"/>
      <c r="BF522" s="16"/>
      <c r="BG522" s="16"/>
      <c r="BH522" s="16"/>
      <c r="BI522" s="16"/>
      <c r="BJ522" s="16"/>
      <c r="BK522" s="16"/>
      <c r="BL522" s="16"/>
      <c r="BM522" s="16"/>
      <c r="BN522" s="16"/>
      <c r="BO522" s="16"/>
      <c r="BP522" s="16"/>
      <c r="BQ522" s="16"/>
      <c r="BR522" s="16"/>
      <c r="BS522" s="16"/>
      <c r="BT522" s="16"/>
      <c r="BU522" s="16"/>
      <c r="BV522" s="16"/>
      <c r="BW522" s="16"/>
      <c r="BX522" s="16"/>
      <c r="BY522" s="16"/>
      <c r="BZ522" s="16"/>
      <c r="CA522" s="16"/>
      <c r="CB522" s="16"/>
      <c r="CC522" s="16"/>
      <c r="CD522" s="16"/>
      <c r="CE522" s="16"/>
      <c r="CF522" s="16"/>
      <c r="CG522" s="16"/>
      <c r="CH522" s="16"/>
      <c r="CI522" s="16"/>
      <c r="CJ522" s="16"/>
      <c r="CK522" s="16"/>
      <c r="CL522" s="16"/>
      <c r="CM522" s="16"/>
      <c r="CN522" s="16"/>
      <c r="CO522" s="16"/>
      <c r="CP522" s="16"/>
      <c r="CQ522" s="16"/>
      <c r="CR522" s="16"/>
      <c r="CS522" s="16"/>
      <c r="CT522" s="16"/>
      <c r="CU522" s="39"/>
      <c r="CV522" s="39"/>
      <c r="CW522" s="39"/>
      <c r="CX522" s="39"/>
      <c r="CY522" s="39"/>
      <c r="CZ522" s="39"/>
      <c r="DA522" s="39"/>
      <c r="DB522" s="39"/>
      <c r="DC522" s="39"/>
      <c r="DD522" s="39"/>
      <c r="DE522" s="39"/>
      <c r="DF522" s="39"/>
      <c r="DG522" s="39"/>
      <c r="DH522" s="39"/>
      <c r="DI522" s="39"/>
      <c r="DJ522" s="39"/>
      <c r="DK522" s="39"/>
      <c r="DL522" s="39"/>
      <c r="DM522" s="39"/>
      <c r="DN522" s="39"/>
      <c r="DO522" s="39"/>
      <c r="DP522" s="39"/>
      <c r="DQ522" s="39"/>
      <c r="DR522" s="39"/>
      <c r="DS522" s="39"/>
      <c r="DT522" s="39"/>
      <c r="DU522" s="39"/>
      <c r="DV522" s="39"/>
      <c r="DW522" s="39"/>
      <c r="DX522" s="39"/>
      <c r="DY522" s="39"/>
      <c r="DZ522" s="39"/>
      <c r="EA522" s="39"/>
      <c r="EB522" s="39"/>
      <c r="EC522" s="39"/>
      <c r="ED522" s="39"/>
      <c r="EE522" s="39"/>
      <c r="EF522" s="39"/>
      <c r="EG522" s="39"/>
      <c r="EH522" s="39"/>
      <c r="EI522" s="39"/>
      <c r="EJ522" s="39"/>
      <c r="EK522" s="39"/>
      <c r="EL522" s="39"/>
      <c r="EM522" s="39"/>
      <c r="EN522" s="39"/>
      <c r="EO522" s="39"/>
      <c r="EP522" s="39"/>
      <c r="EQ522" s="39"/>
      <c r="ER522" s="39"/>
      <c r="ES522" s="39"/>
      <c r="ET522" s="39"/>
      <c r="EU522" s="39"/>
      <c r="EV522" s="39"/>
      <c r="EW522" s="39"/>
      <c r="EX522" s="39"/>
      <c r="EY522" s="39"/>
      <c r="EZ522" s="39"/>
      <c r="FA522" s="39"/>
      <c r="FB522" s="39"/>
      <c r="FC522" s="39"/>
      <c r="FD522" s="39"/>
      <c r="FE522" s="39"/>
      <c r="FF522" s="39"/>
      <c r="FG522" s="39"/>
      <c r="FH522" s="39"/>
      <c r="FI522" s="39"/>
      <c r="FJ522" s="39"/>
      <c r="FK522" s="39"/>
      <c r="FL522" s="39"/>
      <c r="FM522" s="39"/>
      <c r="FN522" s="39"/>
      <c r="FO522" s="39"/>
      <c r="FP522" s="39"/>
      <c r="FQ522" s="39"/>
      <c r="FR522" s="46"/>
    </row>
    <row r="523" spans="1:174" s="20" customFormat="1" ht="13.5">
      <c r="A523" s="79" t="s">
        <v>13</v>
      </c>
      <c r="B523" s="16">
        <v>2015</v>
      </c>
      <c r="C523" s="40">
        <v>10</v>
      </c>
      <c r="D523" s="47">
        <v>2020</v>
      </c>
      <c r="E523" s="19">
        <v>146</v>
      </c>
      <c r="F523" s="19">
        <v>0</v>
      </c>
      <c r="G523" s="19">
        <v>0</v>
      </c>
      <c r="H523" s="19">
        <v>0</v>
      </c>
      <c r="I523" s="41">
        <v>0</v>
      </c>
      <c r="J523" s="16">
        <v>0</v>
      </c>
      <c r="K523" s="66">
        <f t="shared" si="18"/>
        <v>2166</v>
      </c>
      <c r="L523" s="47">
        <v>300</v>
      </c>
      <c r="M523" s="41">
        <v>207</v>
      </c>
      <c r="N523" s="19">
        <v>280</v>
      </c>
      <c r="O523" s="79">
        <v>609.48</v>
      </c>
      <c r="P523" s="19">
        <v>644.31</v>
      </c>
      <c r="Q523" s="19">
        <v>0</v>
      </c>
      <c r="R523" s="19">
        <v>0</v>
      </c>
      <c r="S523" s="19">
        <v>0</v>
      </c>
      <c r="T523" s="19">
        <v>940.34</v>
      </c>
      <c r="U523" s="19">
        <v>0</v>
      </c>
      <c r="V523" s="19">
        <v>0</v>
      </c>
      <c r="W523" s="87">
        <f t="shared" si="16"/>
        <v>2981.13</v>
      </c>
      <c r="X523" s="19">
        <v>388.5</v>
      </c>
      <c r="Y523" s="19">
        <v>0</v>
      </c>
      <c r="Z523" s="19">
        <v>160</v>
      </c>
      <c r="AA523" s="47">
        <v>0</v>
      </c>
      <c r="AB523" s="19">
        <v>0</v>
      </c>
      <c r="AC523" s="19">
        <v>0</v>
      </c>
      <c r="AD523" s="19">
        <v>0</v>
      </c>
      <c r="AE523" s="19">
        <v>300</v>
      </c>
      <c r="AF523" s="19">
        <v>0</v>
      </c>
      <c r="AG523" s="5">
        <v>0</v>
      </c>
      <c r="AH523" s="5">
        <v>0</v>
      </c>
      <c r="AI523" s="6">
        <v>0</v>
      </c>
      <c r="AJ523" s="60">
        <f t="shared" si="17"/>
        <v>848.5</v>
      </c>
      <c r="AK523" s="87">
        <v>5147.13</v>
      </c>
      <c r="AL523" s="19">
        <v>59.71</v>
      </c>
      <c r="AM523" s="60">
        <v>4238.92</v>
      </c>
      <c r="AN523" s="16"/>
      <c r="AO523" s="16"/>
      <c r="AP523" s="16"/>
      <c r="AQ523" s="16"/>
      <c r="AR523" s="16"/>
      <c r="AS523" s="16"/>
      <c r="AT523" s="16"/>
      <c r="AU523" s="16"/>
      <c r="AV523" s="16"/>
      <c r="AW523" s="16"/>
      <c r="AX523" s="16"/>
      <c r="AY523" s="16"/>
      <c r="AZ523" s="16"/>
      <c r="BA523" s="16"/>
      <c r="BB523" s="16"/>
      <c r="BC523" s="16"/>
      <c r="BD523" s="16"/>
      <c r="BE523" s="16"/>
      <c r="BF523" s="16"/>
      <c r="BG523" s="16"/>
      <c r="BH523" s="16"/>
      <c r="BI523" s="16"/>
      <c r="BJ523" s="16"/>
      <c r="BK523" s="16"/>
      <c r="BL523" s="16"/>
      <c r="BM523" s="16"/>
      <c r="BN523" s="16"/>
      <c r="BO523" s="16"/>
      <c r="BP523" s="16"/>
      <c r="BQ523" s="16"/>
      <c r="BR523" s="16"/>
      <c r="BS523" s="16"/>
      <c r="BT523" s="16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16"/>
      <c r="CF523" s="16"/>
      <c r="CG523" s="16"/>
      <c r="CH523" s="16"/>
      <c r="CI523" s="16"/>
      <c r="CJ523" s="16"/>
      <c r="CK523" s="16"/>
      <c r="CL523" s="16"/>
      <c r="CM523" s="16"/>
      <c r="CN523" s="16"/>
      <c r="CO523" s="16"/>
      <c r="CP523" s="16"/>
      <c r="CQ523" s="16"/>
      <c r="CR523" s="16"/>
      <c r="CS523" s="16"/>
      <c r="CT523" s="16"/>
      <c r="CU523" s="39"/>
      <c r="CV523" s="39"/>
      <c r="CW523" s="39"/>
      <c r="CX523" s="39"/>
      <c r="CY523" s="39"/>
      <c r="CZ523" s="39"/>
      <c r="DA523" s="39"/>
      <c r="DB523" s="39"/>
      <c r="DC523" s="39"/>
      <c r="DD523" s="39"/>
      <c r="DE523" s="39"/>
      <c r="DF523" s="39"/>
      <c r="DG523" s="39"/>
      <c r="DH523" s="39"/>
      <c r="DI523" s="39"/>
      <c r="DJ523" s="39"/>
      <c r="DK523" s="39"/>
      <c r="DL523" s="39"/>
      <c r="DM523" s="39"/>
      <c r="DN523" s="39"/>
      <c r="DO523" s="39"/>
      <c r="DP523" s="39"/>
      <c r="DQ523" s="39"/>
      <c r="DR523" s="39"/>
      <c r="DS523" s="39"/>
      <c r="DT523" s="39"/>
      <c r="DU523" s="39"/>
      <c r="DV523" s="39"/>
      <c r="DW523" s="39"/>
      <c r="DX523" s="39"/>
      <c r="DY523" s="39"/>
      <c r="DZ523" s="39"/>
      <c r="EA523" s="39"/>
      <c r="EB523" s="39"/>
      <c r="EC523" s="39"/>
      <c r="ED523" s="39"/>
      <c r="EE523" s="39"/>
      <c r="EF523" s="39"/>
      <c r="EG523" s="39"/>
      <c r="EH523" s="39"/>
      <c r="EI523" s="39"/>
      <c r="EJ523" s="39"/>
      <c r="EK523" s="39"/>
      <c r="EL523" s="39"/>
      <c r="EM523" s="39"/>
      <c r="EN523" s="39"/>
      <c r="EO523" s="39"/>
      <c r="EP523" s="39"/>
      <c r="EQ523" s="39"/>
      <c r="ER523" s="39"/>
      <c r="ES523" s="39"/>
      <c r="ET523" s="39"/>
      <c r="EU523" s="39"/>
      <c r="EV523" s="39"/>
      <c r="EW523" s="39"/>
      <c r="EX523" s="39"/>
      <c r="EY523" s="39"/>
      <c r="EZ523" s="39"/>
      <c r="FA523" s="39"/>
      <c r="FB523" s="39"/>
      <c r="FC523" s="39"/>
      <c r="FD523" s="39"/>
      <c r="FE523" s="39"/>
      <c r="FF523" s="39"/>
      <c r="FG523" s="39"/>
      <c r="FH523" s="39"/>
      <c r="FI523" s="39"/>
      <c r="FJ523" s="39"/>
      <c r="FK523" s="39"/>
      <c r="FL523" s="39"/>
      <c r="FM523" s="39"/>
      <c r="FN523" s="39"/>
      <c r="FO523" s="39"/>
      <c r="FP523" s="39"/>
      <c r="FQ523" s="39"/>
      <c r="FR523" s="46"/>
    </row>
    <row r="524" spans="1:174" s="20" customFormat="1" ht="13.5">
      <c r="A524" s="79" t="s">
        <v>13</v>
      </c>
      <c r="B524" s="16">
        <v>2015</v>
      </c>
      <c r="C524" s="40">
        <v>10</v>
      </c>
      <c r="D524" s="47">
        <v>2020</v>
      </c>
      <c r="E524" s="19">
        <v>146</v>
      </c>
      <c r="F524" s="19">
        <v>0</v>
      </c>
      <c r="G524" s="19">
        <v>0</v>
      </c>
      <c r="H524" s="19">
        <v>0</v>
      </c>
      <c r="I524" s="41">
        <v>0</v>
      </c>
      <c r="J524" s="16">
        <v>0</v>
      </c>
      <c r="K524" s="66">
        <f t="shared" si="18"/>
        <v>2166</v>
      </c>
      <c r="L524" s="47">
        <v>300</v>
      </c>
      <c r="M524" s="41">
        <v>207</v>
      </c>
      <c r="N524" s="19">
        <v>280</v>
      </c>
      <c r="O524" s="79">
        <v>609.48</v>
      </c>
      <c r="P524" s="19">
        <v>644.31</v>
      </c>
      <c r="Q524" s="19">
        <v>0</v>
      </c>
      <c r="R524" s="19">
        <v>0</v>
      </c>
      <c r="S524" s="19">
        <v>0</v>
      </c>
      <c r="T524" s="19">
        <v>940.34</v>
      </c>
      <c r="U524" s="19">
        <v>0</v>
      </c>
      <c r="V524" s="19">
        <v>0</v>
      </c>
      <c r="W524" s="87">
        <f t="shared" si="16"/>
        <v>2981.13</v>
      </c>
      <c r="X524" s="19">
        <v>351.5</v>
      </c>
      <c r="Y524" s="19">
        <v>0</v>
      </c>
      <c r="Z524" s="19">
        <v>160</v>
      </c>
      <c r="AA524" s="47">
        <v>0</v>
      </c>
      <c r="AB524" s="19">
        <v>0</v>
      </c>
      <c r="AC524" s="19">
        <v>0</v>
      </c>
      <c r="AD524" s="19">
        <v>0</v>
      </c>
      <c r="AE524" s="19">
        <v>300</v>
      </c>
      <c r="AF524" s="19">
        <v>0</v>
      </c>
      <c r="AG524" s="5">
        <v>0</v>
      </c>
      <c r="AH524" s="5">
        <v>0</v>
      </c>
      <c r="AI524" s="6">
        <v>0</v>
      </c>
      <c r="AJ524" s="60">
        <f t="shared" si="17"/>
        <v>811.5</v>
      </c>
      <c r="AK524" s="87">
        <v>5147.13</v>
      </c>
      <c r="AL524" s="19">
        <v>59.71</v>
      </c>
      <c r="AM524" s="60">
        <v>4275.92</v>
      </c>
      <c r="AN524" s="16"/>
      <c r="AO524" s="16"/>
      <c r="AP524" s="16"/>
      <c r="AQ524" s="16"/>
      <c r="AR524" s="16"/>
      <c r="AS524" s="16"/>
      <c r="AT524" s="16"/>
      <c r="AU524" s="16"/>
      <c r="AV524" s="16"/>
      <c r="AW524" s="16"/>
      <c r="AX524" s="16"/>
      <c r="AY524" s="16"/>
      <c r="AZ524" s="16"/>
      <c r="BA524" s="16"/>
      <c r="BB524" s="16"/>
      <c r="BC524" s="16"/>
      <c r="BD524" s="16"/>
      <c r="BE524" s="16"/>
      <c r="BF524" s="16"/>
      <c r="BG524" s="16"/>
      <c r="BH524" s="16"/>
      <c r="BI524" s="16"/>
      <c r="BJ524" s="16"/>
      <c r="BK524" s="16"/>
      <c r="BL524" s="16"/>
      <c r="BM524" s="16"/>
      <c r="BN524" s="16"/>
      <c r="BO524" s="16"/>
      <c r="BP524" s="16"/>
      <c r="BQ524" s="16"/>
      <c r="BR524" s="16"/>
      <c r="BS524" s="16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16"/>
      <c r="CF524" s="16"/>
      <c r="CG524" s="16"/>
      <c r="CH524" s="16"/>
      <c r="CI524" s="16"/>
      <c r="CJ524" s="16"/>
      <c r="CK524" s="16"/>
      <c r="CL524" s="16"/>
      <c r="CM524" s="16"/>
      <c r="CN524" s="16"/>
      <c r="CO524" s="16"/>
      <c r="CP524" s="16"/>
      <c r="CQ524" s="16"/>
      <c r="CR524" s="16"/>
      <c r="CS524" s="16"/>
      <c r="CT524" s="16"/>
      <c r="CU524" s="39"/>
      <c r="CV524" s="39"/>
      <c r="CW524" s="39"/>
      <c r="CX524" s="39"/>
      <c r="CY524" s="39"/>
      <c r="CZ524" s="39"/>
      <c r="DA524" s="39"/>
      <c r="DB524" s="39"/>
      <c r="DC524" s="39"/>
      <c r="DD524" s="39"/>
      <c r="DE524" s="39"/>
      <c r="DF524" s="39"/>
      <c r="DG524" s="39"/>
      <c r="DH524" s="39"/>
      <c r="DI524" s="39"/>
      <c r="DJ524" s="39"/>
      <c r="DK524" s="39"/>
      <c r="DL524" s="39"/>
      <c r="DM524" s="39"/>
      <c r="DN524" s="39"/>
      <c r="DO524" s="39"/>
      <c r="DP524" s="39"/>
      <c r="DQ524" s="39"/>
      <c r="DR524" s="39"/>
      <c r="DS524" s="39"/>
      <c r="DT524" s="39"/>
      <c r="DU524" s="39"/>
      <c r="DV524" s="39"/>
      <c r="DW524" s="39"/>
      <c r="DX524" s="39"/>
      <c r="DY524" s="39"/>
      <c r="DZ524" s="39"/>
      <c r="EA524" s="39"/>
      <c r="EB524" s="39"/>
      <c r="EC524" s="39"/>
      <c r="ED524" s="39"/>
      <c r="EE524" s="39"/>
      <c r="EF524" s="39"/>
      <c r="EG524" s="39"/>
      <c r="EH524" s="39"/>
      <c r="EI524" s="39"/>
      <c r="EJ524" s="39"/>
      <c r="EK524" s="39"/>
      <c r="EL524" s="39"/>
      <c r="EM524" s="39"/>
      <c r="EN524" s="39"/>
      <c r="EO524" s="39"/>
      <c r="EP524" s="39"/>
      <c r="EQ524" s="39"/>
      <c r="ER524" s="39"/>
      <c r="ES524" s="39"/>
      <c r="ET524" s="39"/>
      <c r="EU524" s="39"/>
      <c r="EV524" s="39"/>
      <c r="EW524" s="39"/>
      <c r="EX524" s="39"/>
      <c r="EY524" s="39"/>
      <c r="EZ524" s="39"/>
      <c r="FA524" s="39"/>
      <c r="FB524" s="39"/>
      <c r="FC524" s="39"/>
      <c r="FD524" s="39"/>
      <c r="FE524" s="39"/>
      <c r="FF524" s="39"/>
      <c r="FG524" s="39"/>
      <c r="FH524" s="39"/>
      <c r="FI524" s="39"/>
      <c r="FJ524" s="39"/>
      <c r="FK524" s="39"/>
      <c r="FL524" s="39"/>
      <c r="FM524" s="39"/>
      <c r="FN524" s="39"/>
      <c r="FO524" s="39"/>
      <c r="FP524" s="39"/>
      <c r="FQ524" s="39"/>
      <c r="FR524" s="46"/>
    </row>
    <row r="525" spans="1:174" s="20" customFormat="1" ht="13.5">
      <c r="A525" s="79" t="s">
        <v>13</v>
      </c>
      <c r="B525" s="16">
        <v>2015</v>
      </c>
      <c r="C525" s="40">
        <v>10</v>
      </c>
      <c r="D525" s="47">
        <v>2020</v>
      </c>
      <c r="E525" s="19">
        <v>364</v>
      </c>
      <c r="F525" s="19">
        <v>50</v>
      </c>
      <c r="G525" s="19">
        <v>0</v>
      </c>
      <c r="H525" s="19">
        <v>0</v>
      </c>
      <c r="I525" s="41">
        <v>0</v>
      </c>
      <c r="J525" s="16">
        <v>0</v>
      </c>
      <c r="K525" s="66">
        <f t="shared" si="18"/>
        <v>2434</v>
      </c>
      <c r="L525" s="47">
        <v>300</v>
      </c>
      <c r="M525" s="41">
        <v>207</v>
      </c>
      <c r="N525" s="19">
        <v>280</v>
      </c>
      <c r="O525" s="79">
        <v>653.02</v>
      </c>
      <c r="P525" s="19">
        <v>644.31</v>
      </c>
      <c r="Q525" s="19">
        <v>0</v>
      </c>
      <c r="R525" s="19">
        <v>0</v>
      </c>
      <c r="S525" s="19">
        <v>0</v>
      </c>
      <c r="T525" s="19">
        <v>940.34</v>
      </c>
      <c r="U525" s="19">
        <v>0</v>
      </c>
      <c r="V525" s="19">
        <v>0</v>
      </c>
      <c r="W525" s="87">
        <f t="shared" si="16"/>
        <v>3024.67</v>
      </c>
      <c r="X525" s="19">
        <v>123</v>
      </c>
      <c r="Y525" s="19">
        <v>0</v>
      </c>
      <c r="Z525" s="19">
        <v>160</v>
      </c>
      <c r="AA525" s="47">
        <v>0</v>
      </c>
      <c r="AB525" s="19">
        <v>0</v>
      </c>
      <c r="AC525" s="19">
        <v>0</v>
      </c>
      <c r="AD525" s="19">
        <v>0</v>
      </c>
      <c r="AE525" s="19">
        <v>300</v>
      </c>
      <c r="AF525" s="19">
        <v>0</v>
      </c>
      <c r="AG525" s="5">
        <v>0</v>
      </c>
      <c r="AH525" s="5">
        <v>0</v>
      </c>
      <c r="AI525" s="6">
        <v>0</v>
      </c>
      <c r="AJ525" s="60">
        <f t="shared" si="17"/>
        <v>583</v>
      </c>
      <c r="AK525" s="87">
        <v>5458.67</v>
      </c>
      <c r="AL525" s="19">
        <v>90.87</v>
      </c>
      <c r="AM525" s="60">
        <v>4784.8</v>
      </c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  <c r="AX525" s="16"/>
      <c r="AY525" s="16"/>
      <c r="AZ525" s="16"/>
      <c r="BA525" s="16"/>
      <c r="BB525" s="16"/>
      <c r="BC525" s="16"/>
      <c r="BD525" s="16"/>
      <c r="BE525" s="16"/>
      <c r="BF525" s="16"/>
      <c r="BG525" s="16"/>
      <c r="BH525" s="16"/>
      <c r="BI525" s="16"/>
      <c r="BJ525" s="16"/>
      <c r="BK525" s="16"/>
      <c r="BL525" s="16"/>
      <c r="BM525" s="16"/>
      <c r="BN525" s="16"/>
      <c r="BO525" s="16"/>
      <c r="BP525" s="16"/>
      <c r="BQ525" s="16"/>
      <c r="BR525" s="16"/>
      <c r="BS525" s="16"/>
      <c r="BT525" s="16"/>
      <c r="BU525" s="16"/>
      <c r="BV525" s="16"/>
      <c r="BW525" s="16"/>
      <c r="BX525" s="16"/>
      <c r="BY525" s="16"/>
      <c r="BZ525" s="16"/>
      <c r="CA525" s="16"/>
      <c r="CB525" s="16"/>
      <c r="CC525" s="16"/>
      <c r="CD525" s="16"/>
      <c r="CE525" s="16"/>
      <c r="CF525" s="16"/>
      <c r="CG525" s="16"/>
      <c r="CH525" s="16"/>
      <c r="CI525" s="16"/>
      <c r="CJ525" s="16"/>
      <c r="CK525" s="16"/>
      <c r="CL525" s="16"/>
      <c r="CM525" s="16"/>
      <c r="CN525" s="16"/>
      <c r="CO525" s="16"/>
      <c r="CP525" s="16"/>
      <c r="CQ525" s="16"/>
      <c r="CR525" s="16"/>
      <c r="CS525" s="16"/>
      <c r="CT525" s="16"/>
      <c r="CU525" s="39"/>
      <c r="CV525" s="39"/>
      <c r="CW525" s="39"/>
      <c r="CX525" s="39"/>
      <c r="CY525" s="39"/>
      <c r="CZ525" s="39"/>
      <c r="DA525" s="39"/>
      <c r="DB525" s="39"/>
      <c r="DC525" s="39"/>
      <c r="DD525" s="39"/>
      <c r="DE525" s="39"/>
      <c r="DF525" s="39"/>
      <c r="DG525" s="39"/>
      <c r="DH525" s="39"/>
      <c r="DI525" s="39"/>
      <c r="DJ525" s="39"/>
      <c r="DK525" s="39"/>
      <c r="DL525" s="39"/>
      <c r="DM525" s="39"/>
      <c r="DN525" s="39"/>
      <c r="DO525" s="39"/>
      <c r="DP525" s="39"/>
      <c r="DQ525" s="39"/>
      <c r="DR525" s="39"/>
      <c r="DS525" s="39"/>
      <c r="DT525" s="39"/>
      <c r="DU525" s="39"/>
      <c r="DV525" s="39"/>
      <c r="DW525" s="39"/>
      <c r="DX525" s="39"/>
      <c r="DY525" s="39"/>
      <c r="DZ525" s="39"/>
      <c r="EA525" s="39"/>
      <c r="EB525" s="39"/>
      <c r="EC525" s="39"/>
      <c r="ED525" s="39"/>
      <c r="EE525" s="39"/>
      <c r="EF525" s="39"/>
      <c r="EG525" s="39"/>
      <c r="EH525" s="39"/>
      <c r="EI525" s="39"/>
      <c r="EJ525" s="39"/>
      <c r="EK525" s="39"/>
      <c r="EL525" s="39"/>
      <c r="EM525" s="39"/>
      <c r="EN525" s="39"/>
      <c r="EO525" s="39"/>
      <c r="EP525" s="39"/>
      <c r="EQ525" s="39"/>
      <c r="ER525" s="39"/>
      <c r="ES525" s="39"/>
      <c r="ET525" s="39"/>
      <c r="EU525" s="39"/>
      <c r="EV525" s="39"/>
      <c r="EW525" s="39"/>
      <c r="EX525" s="39"/>
      <c r="EY525" s="39"/>
      <c r="EZ525" s="39"/>
      <c r="FA525" s="39"/>
      <c r="FB525" s="39"/>
      <c r="FC525" s="39"/>
      <c r="FD525" s="39"/>
      <c r="FE525" s="39"/>
      <c r="FF525" s="39"/>
      <c r="FG525" s="39"/>
      <c r="FH525" s="39"/>
      <c r="FI525" s="39"/>
      <c r="FJ525" s="39"/>
      <c r="FK525" s="39"/>
      <c r="FL525" s="39"/>
      <c r="FM525" s="39"/>
      <c r="FN525" s="39"/>
      <c r="FO525" s="39"/>
      <c r="FP525" s="39"/>
      <c r="FQ525" s="39"/>
      <c r="FR525" s="46"/>
    </row>
    <row r="526" spans="1:174" s="20" customFormat="1" ht="13.5">
      <c r="A526" s="79" t="s">
        <v>13</v>
      </c>
      <c r="B526" s="16">
        <v>2015</v>
      </c>
      <c r="C526" s="40">
        <v>10</v>
      </c>
      <c r="D526" s="47">
        <v>2020</v>
      </c>
      <c r="E526" s="19">
        <v>346</v>
      </c>
      <c r="F526" s="19">
        <v>74</v>
      </c>
      <c r="G526" s="19">
        <v>0</v>
      </c>
      <c r="H526" s="19">
        <v>0</v>
      </c>
      <c r="I526" s="41">
        <v>0</v>
      </c>
      <c r="J526" s="16">
        <v>0</v>
      </c>
      <c r="K526" s="66">
        <f t="shared" si="18"/>
        <v>2440</v>
      </c>
      <c r="L526" s="47">
        <v>300</v>
      </c>
      <c r="M526" s="41">
        <v>198</v>
      </c>
      <c r="N526" s="19">
        <v>270.67</v>
      </c>
      <c r="O526" s="79">
        <v>609.48</v>
      </c>
      <c r="P526" s="19">
        <v>644.31</v>
      </c>
      <c r="Q526" s="19">
        <v>0</v>
      </c>
      <c r="R526" s="19">
        <v>0</v>
      </c>
      <c r="S526" s="19">
        <v>0</v>
      </c>
      <c r="T526" s="19">
        <v>940.34</v>
      </c>
      <c r="U526" s="19">
        <v>0</v>
      </c>
      <c r="V526" s="19">
        <v>0</v>
      </c>
      <c r="W526" s="87">
        <f t="shared" si="16"/>
        <v>2962.8</v>
      </c>
      <c r="X526" s="19">
        <v>0</v>
      </c>
      <c r="Y526" s="19">
        <v>133.4</v>
      </c>
      <c r="Z526" s="19">
        <v>0</v>
      </c>
      <c r="AA526" s="47">
        <v>0</v>
      </c>
      <c r="AB526" s="19">
        <v>0</v>
      </c>
      <c r="AC526" s="19">
        <v>18.57</v>
      </c>
      <c r="AD526" s="19">
        <v>0</v>
      </c>
      <c r="AE526" s="19">
        <v>300</v>
      </c>
      <c r="AF526" s="19">
        <v>0</v>
      </c>
      <c r="AG526" s="5">
        <v>0</v>
      </c>
      <c r="AH526" s="5">
        <v>0</v>
      </c>
      <c r="AI526" s="6">
        <v>0</v>
      </c>
      <c r="AJ526" s="60">
        <f t="shared" si="17"/>
        <v>451.97</v>
      </c>
      <c r="AK526" s="87">
        <v>5384.23</v>
      </c>
      <c r="AL526" s="19">
        <v>83.42</v>
      </c>
      <c r="AM526" s="60">
        <v>4867.41</v>
      </c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  <c r="BB526" s="16"/>
      <c r="BC526" s="16"/>
      <c r="BD526" s="16"/>
      <c r="BE526" s="16"/>
      <c r="BF526" s="16"/>
      <c r="BG526" s="16"/>
      <c r="BH526" s="16"/>
      <c r="BI526" s="16"/>
      <c r="BJ526" s="16"/>
      <c r="BK526" s="16"/>
      <c r="BL526" s="16"/>
      <c r="BM526" s="16"/>
      <c r="BN526" s="16"/>
      <c r="BO526" s="16"/>
      <c r="BP526" s="16"/>
      <c r="BQ526" s="16"/>
      <c r="BR526" s="16"/>
      <c r="BS526" s="16"/>
      <c r="BT526" s="16"/>
      <c r="BU526" s="16"/>
      <c r="BV526" s="16"/>
      <c r="BW526" s="16"/>
      <c r="BX526" s="16"/>
      <c r="BY526" s="16"/>
      <c r="BZ526" s="16"/>
      <c r="CA526" s="16"/>
      <c r="CB526" s="16"/>
      <c r="CC526" s="16"/>
      <c r="CD526" s="16"/>
      <c r="CE526" s="16"/>
      <c r="CF526" s="16"/>
      <c r="CG526" s="16"/>
      <c r="CH526" s="16"/>
      <c r="CI526" s="16"/>
      <c r="CJ526" s="16"/>
      <c r="CK526" s="16"/>
      <c r="CL526" s="16"/>
      <c r="CM526" s="16"/>
      <c r="CN526" s="16"/>
      <c r="CO526" s="16"/>
      <c r="CP526" s="16"/>
      <c r="CQ526" s="16"/>
      <c r="CR526" s="16"/>
      <c r="CS526" s="16"/>
      <c r="CT526" s="16"/>
      <c r="CU526" s="39"/>
      <c r="CV526" s="39"/>
      <c r="CW526" s="39"/>
      <c r="CX526" s="39"/>
      <c r="CY526" s="39"/>
      <c r="CZ526" s="39"/>
      <c r="DA526" s="39"/>
      <c r="DB526" s="39"/>
      <c r="DC526" s="39"/>
      <c r="DD526" s="39"/>
      <c r="DE526" s="39"/>
      <c r="DF526" s="39"/>
      <c r="DG526" s="39"/>
      <c r="DH526" s="39"/>
      <c r="DI526" s="39"/>
      <c r="DJ526" s="39"/>
      <c r="DK526" s="39"/>
      <c r="DL526" s="39"/>
      <c r="DM526" s="39"/>
      <c r="DN526" s="39"/>
      <c r="DO526" s="39"/>
      <c r="DP526" s="39"/>
      <c r="DQ526" s="39"/>
      <c r="DR526" s="39"/>
      <c r="DS526" s="39"/>
      <c r="DT526" s="39"/>
      <c r="DU526" s="39"/>
      <c r="DV526" s="39"/>
      <c r="DW526" s="39"/>
      <c r="DX526" s="39"/>
      <c r="DY526" s="39"/>
      <c r="DZ526" s="39"/>
      <c r="EA526" s="39"/>
      <c r="EB526" s="39"/>
      <c r="EC526" s="39"/>
      <c r="ED526" s="39"/>
      <c r="EE526" s="39"/>
      <c r="EF526" s="39"/>
      <c r="EG526" s="39"/>
      <c r="EH526" s="39"/>
      <c r="EI526" s="39"/>
      <c r="EJ526" s="39"/>
      <c r="EK526" s="39"/>
      <c r="EL526" s="39"/>
      <c r="EM526" s="39"/>
      <c r="EN526" s="39"/>
      <c r="EO526" s="39"/>
      <c r="EP526" s="39"/>
      <c r="EQ526" s="39"/>
      <c r="ER526" s="39"/>
      <c r="ES526" s="39"/>
      <c r="ET526" s="39"/>
      <c r="EU526" s="39"/>
      <c r="EV526" s="39"/>
      <c r="EW526" s="39"/>
      <c r="EX526" s="39"/>
      <c r="EY526" s="39"/>
      <c r="EZ526" s="39"/>
      <c r="FA526" s="39"/>
      <c r="FB526" s="39"/>
      <c r="FC526" s="39"/>
      <c r="FD526" s="39"/>
      <c r="FE526" s="39"/>
      <c r="FF526" s="39"/>
      <c r="FG526" s="39"/>
      <c r="FH526" s="39"/>
      <c r="FI526" s="39"/>
      <c r="FJ526" s="39"/>
      <c r="FK526" s="39"/>
      <c r="FL526" s="39"/>
      <c r="FM526" s="39"/>
      <c r="FN526" s="39"/>
      <c r="FO526" s="39"/>
      <c r="FP526" s="39"/>
      <c r="FQ526" s="39"/>
      <c r="FR526" s="46"/>
    </row>
    <row r="527" spans="1:174" s="20" customFormat="1" ht="13.5">
      <c r="A527" s="79" t="s">
        <v>13</v>
      </c>
      <c r="B527" s="16">
        <v>2015</v>
      </c>
      <c r="C527" s="40">
        <v>10</v>
      </c>
      <c r="D527" s="47">
        <v>2020</v>
      </c>
      <c r="E527" s="19">
        <v>100</v>
      </c>
      <c r="F527" s="19">
        <v>0</v>
      </c>
      <c r="G527" s="19">
        <v>0</v>
      </c>
      <c r="H527" s="19">
        <v>0</v>
      </c>
      <c r="I527" s="41">
        <v>0</v>
      </c>
      <c r="J527" s="16">
        <v>0</v>
      </c>
      <c r="K527" s="66">
        <f t="shared" si="18"/>
        <v>2120</v>
      </c>
      <c r="L527" s="47">
        <v>0</v>
      </c>
      <c r="M527" s="41">
        <v>189</v>
      </c>
      <c r="N527" s="19">
        <v>280</v>
      </c>
      <c r="O527" s="79">
        <v>565.95</v>
      </c>
      <c r="P527" s="19">
        <v>278.62</v>
      </c>
      <c r="Q527" s="19">
        <v>0</v>
      </c>
      <c r="R527" s="19">
        <v>0</v>
      </c>
      <c r="S527" s="19">
        <v>0</v>
      </c>
      <c r="T527" s="19">
        <v>1091.26</v>
      </c>
      <c r="U527" s="19">
        <v>0</v>
      </c>
      <c r="V527" s="19">
        <v>0</v>
      </c>
      <c r="W527" s="87">
        <f t="shared" si="16"/>
        <v>2404.83</v>
      </c>
      <c r="X527" s="19">
        <v>316</v>
      </c>
      <c r="Y527" s="19">
        <v>201.7</v>
      </c>
      <c r="Z527" s="19">
        <v>160</v>
      </c>
      <c r="AA527" s="47">
        <v>0</v>
      </c>
      <c r="AB527" s="19">
        <v>0</v>
      </c>
      <c r="AC527" s="19">
        <v>0</v>
      </c>
      <c r="AD527" s="19">
        <v>0</v>
      </c>
      <c r="AE527" s="19">
        <v>0</v>
      </c>
      <c r="AF527" s="19">
        <v>11.61</v>
      </c>
      <c r="AG527" s="5">
        <v>0</v>
      </c>
      <c r="AH527" s="5">
        <v>0</v>
      </c>
      <c r="AI527" s="6">
        <v>0</v>
      </c>
      <c r="AJ527" s="60">
        <f t="shared" si="17"/>
        <v>689.3100000000001</v>
      </c>
      <c r="AK527" s="87">
        <v>4513.22</v>
      </c>
      <c r="AL527" s="19">
        <v>30.4</v>
      </c>
      <c r="AM527" s="60">
        <v>3805.12</v>
      </c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  <c r="BB527" s="16"/>
      <c r="BC527" s="16"/>
      <c r="BD527" s="16"/>
      <c r="BE527" s="16"/>
      <c r="BF527" s="16"/>
      <c r="BG527" s="16"/>
      <c r="BH527" s="16"/>
      <c r="BI527" s="16"/>
      <c r="BJ527" s="16"/>
      <c r="BK527" s="16"/>
      <c r="BL527" s="16"/>
      <c r="BM527" s="16"/>
      <c r="BN527" s="16"/>
      <c r="BO527" s="16"/>
      <c r="BP527" s="16"/>
      <c r="BQ527" s="16"/>
      <c r="BR527" s="16"/>
      <c r="BS527" s="16"/>
      <c r="BT527" s="16"/>
      <c r="BU527" s="16"/>
      <c r="BV527" s="16"/>
      <c r="BW527" s="16"/>
      <c r="BX527" s="16"/>
      <c r="BY527" s="16"/>
      <c r="BZ527" s="16"/>
      <c r="CA527" s="16"/>
      <c r="CB527" s="16"/>
      <c r="CC527" s="16"/>
      <c r="CD527" s="16"/>
      <c r="CE527" s="16"/>
      <c r="CF527" s="16"/>
      <c r="CG527" s="16"/>
      <c r="CH527" s="16"/>
      <c r="CI527" s="16"/>
      <c r="CJ527" s="16"/>
      <c r="CK527" s="16"/>
      <c r="CL527" s="16"/>
      <c r="CM527" s="16"/>
      <c r="CN527" s="16"/>
      <c r="CO527" s="16"/>
      <c r="CP527" s="16"/>
      <c r="CQ527" s="16"/>
      <c r="CR527" s="16"/>
      <c r="CS527" s="16"/>
      <c r="CT527" s="16"/>
      <c r="CU527" s="39"/>
      <c r="CV527" s="39"/>
      <c r="CW527" s="39"/>
      <c r="CX527" s="39"/>
      <c r="CY527" s="39"/>
      <c r="CZ527" s="39"/>
      <c r="DA527" s="39"/>
      <c r="DB527" s="39"/>
      <c r="DC527" s="39"/>
      <c r="DD527" s="39"/>
      <c r="DE527" s="39"/>
      <c r="DF527" s="39"/>
      <c r="DG527" s="39"/>
      <c r="DH527" s="39"/>
      <c r="DI527" s="39"/>
      <c r="DJ527" s="39"/>
      <c r="DK527" s="39"/>
      <c r="DL527" s="39"/>
      <c r="DM527" s="39"/>
      <c r="DN527" s="39"/>
      <c r="DO527" s="39"/>
      <c r="DP527" s="39"/>
      <c r="DQ527" s="39"/>
      <c r="DR527" s="39"/>
      <c r="DS527" s="39"/>
      <c r="DT527" s="39"/>
      <c r="DU527" s="39"/>
      <c r="DV527" s="39"/>
      <c r="DW527" s="39"/>
      <c r="DX527" s="39"/>
      <c r="DY527" s="39"/>
      <c r="DZ527" s="39"/>
      <c r="EA527" s="39"/>
      <c r="EB527" s="39"/>
      <c r="EC527" s="39"/>
      <c r="ED527" s="39"/>
      <c r="EE527" s="39"/>
      <c r="EF527" s="39"/>
      <c r="EG527" s="39"/>
      <c r="EH527" s="39"/>
      <c r="EI527" s="39"/>
      <c r="EJ527" s="39"/>
      <c r="EK527" s="39"/>
      <c r="EL527" s="39"/>
      <c r="EM527" s="39"/>
      <c r="EN527" s="39"/>
      <c r="EO527" s="39"/>
      <c r="EP527" s="39"/>
      <c r="EQ527" s="39"/>
      <c r="ER527" s="39"/>
      <c r="ES527" s="39"/>
      <c r="ET527" s="39"/>
      <c r="EU527" s="39"/>
      <c r="EV527" s="39"/>
      <c r="EW527" s="39"/>
      <c r="EX527" s="39"/>
      <c r="EY527" s="39"/>
      <c r="EZ527" s="39"/>
      <c r="FA527" s="39"/>
      <c r="FB527" s="39"/>
      <c r="FC527" s="39"/>
      <c r="FD527" s="39"/>
      <c r="FE527" s="39"/>
      <c r="FF527" s="39"/>
      <c r="FG527" s="39"/>
      <c r="FH527" s="39"/>
      <c r="FI527" s="39"/>
      <c r="FJ527" s="39"/>
      <c r="FK527" s="39"/>
      <c r="FL527" s="39"/>
      <c r="FM527" s="39"/>
      <c r="FN527" s="39"/>
      <c r="FO527" s="39"/>
      <c r="FP527" s="39"/>
      <c r="FQ527" s="39"/>
      <c r="FR527" s="46"/>
    </row>
    <row r="528" spans="1:174" s="20" customFormat="1" ht="13.5">
      <c r="A528" s="79" t="s">
        <v>15</v>
      </c>
      <c r="B528" s="16">
        <v>2015</v>
      </c>
      <c r="C528" s="40">
        <v>10</v>
      </c>
      <c r="D528" s="47">
        <v>2020</v>
      </c>
      <c r="E528" s="19">
        <v>346</v>
      </c>
      <c r="F528" s="19">
        <v>74</v>
      </c>
      <c r="G528" s="19">
        <v>0</v>
      </c>
      <c r="H528" s="19">
        <v>0</v>
      </c>
      <c r="I528" s="41">
        <v>0</v>
      </c>
      <c r="J528" s="16">
        <v>0</v>
      </c>
      <c r="K528" s="66">
        <f t="shared" si="18"/>
        <v>2440</v>
      </c>
      <c r="L528" s="47">
        <v>300</v>
      </c>
      <c r="M528" s="41">
        <v>198</v>
      </c>
      <c r="N528" s="19">
        <v>280</v>
      </c>
      <c r="O528" s="79">
        <v>522.41</v>
      </c>
      <c r="P528" s="19">
        <v>626.9</v>
      </c>
      <c r="Q528" s="19">
        <v>0</v>
      </c>
      <c r="R528" s="19">
        <v>0</v>
      </c>
      <c r="S528" s="19">
        <v>0</v>
      </c>
      <c r="T528" s="19">
        <v>951.95</v>
      </c>
      <c r="U528" s="19">
        <v>0</v>
      </c>
      <c r="V528" s="19">
        <v>0</v>
      </c>
      <c r="W528" s="87">
        <f t="shared" si="16"/>
        <v>2879.26</v>
      </c>
      <c r="X528" s="19">
        <v>133</v>
      </c>
      <c r="Y528" s="19">
        <v>0</v>
      </c>
      <c r="Z528" s="19">
        <v>160</v>
      </c>
      <c r="AA528" s="47">
        <v>0</v>
      </c>
      <c r="AB528" s="19">
        <v>0</v>
      </c>
      <c r="AC528" s="19">
        <v>0</v>
      </c>
      <c r="AD528" s="19">
        <v>0</v>
      </c>
      <c r="AE528" s="19">
        <v>300</v>
      </c>
      <c r="AF528" s="19">
        <v>0</v>
      </c>
      <c r="AG528" s="5">
        <v>0</v>
      </c>
      <c r="AH528" s="5">
        <v>0</v>
      </c>
      <c r="AI528" s="6">
        <v>0</v>
      </c>
      <c r="AJ528" s="60">
        <f t="shared" si="17"/>
        <v>593</v>
      </c>
      <c r="AK528" s="87">
        <v>5319.26</v>
      </c>
      <c r="AL528" s="19">
        <v>76.93</v>
      </c>
      <c r="AM528" s="60">
        <v>4649.33</v>
      </c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  <c r="BA528" s="16"/>
      <c r="BB528" s="16"/>
      <c r="BC528" s="16"/>
      <c r="BD528" s="16"/>
      <c r="BE528" s="16"/>
      <c r="BF528" s="16"/>
      <c r="BG528" s="16"/>
      <c r="BH528" s="16"/>
      <c r="BI528" s="16"/>
      <c r="BJ528" s="16"/>
      <c r="BK528" s="16"/>
      <c r="BL528" s="16"/>
      <c r="BM528" s="16"/>
      <c r="BN528" s="16"/>
      <c r="BO528" s="16"/>
      <c r="BP528" s="16"/>
      <c r="BQ528" s="16"/>
      <c r="BR528" s="16"/>
      <c r="BS528" s="16"/>
      <c r="BT528" s="16"/>
      <c r="BU528" s="16"/>
      <c r="BV528" s="16"/>
      <c r="BW528" s="16"/>
      <c r="BX528" s="16"/>
      <c r="BY528" s="16"/>
      <c r="BZ528" s="16"/>
      <c r="CA528" s="16"/>
      <c r="CB528" s="16"/>
      <c r="CC528" s="16"/>
      <c r="CD528" s="16"/>
      <c r="CE528" s="16"/>
      <c r="CF528" s="16"/>
      <c r="CG528" s="16"/>
      <c r="CH528" s="16"/>
      <c r="CI528" s="16"/>
      <c r="CJ528" s="16"/>
      <c r="CK528" s="16"/>
      <c r="CL528" s="16"/>
      <c r="CM528" s="16"/>
      <c r="CN528" s="16"/>
      <c r="CO528" s="16"/>
      <c r="CP528" s="16"/>
      <c r="CQ528" s="16"/>
      <c r="CR528" s="16"/>
      <c r="CS528" s="16"/>
      <c r="CT528" s="16"/>
      <c r="CU528" s="39"/>
      <c r="CV528" s="39"/>
      <c r="CW528" s="39"/>
      <c r="CX528" s="39"/>
      <c r="CY528" s="39"/>
      <c r="CZ528" s="39"/>
      <c r="DA528" s="39"/>
      <c r="DB528" s="39"/>
      <c r="DC528" s="39"/>
      <c r="DD528" s="39"/>
      <c r="DE528" s="39"/>
      <c r="DF528" s="39"/>
      <c r="DG528" s="39"/>
      <c r="DH528" s="39"/>
      <c r="DI528" s="39"/>
      <c r="DJ528" s="39"/>
      <c r="DK528" s="39"/>
      <c r="DL528" s="39"/>
      <c r="DM528" s="39"/>
      <c r="DN528" s="39"/>
      <c r="DO528" s="39"/>
      <c r="DP528" s="39"/>
      <c r="DQ528" s="39"/>
      <c r="DR528" s="39"/>
      <c r="DS528" s="39"/>
      <c r="DT528" s="39"/>
      <c r="DU528" s="39"/>
      <c r="DV528" s="39"/>
      <c r="DW528" s="39"/>
      <c r="DX528" s="39"/>
      <c r="DY528" s="39"/>
      <c r="DZ528" s="39"/>
      <c r="EA528" s="39"/>
      <c r="EB528" s="39"/>
      <c r="EC528" s="39"/>
      <c r="ED528" s="39"/>
      <c r="EE528" s="39"/>
      <c r="EF528" s="39"/>
      <c r="EG528" s="39"/>
      <c r="EH528" s="39"/>
      <c r="EI528" s="39"/>
      <c r="EJ528" s="39"/>
      <c r="EK528" s="39"/>
      <c r="EL528" s="39"/>
      <c r="EM528" s="39"/>
      <c r="EN528" s="39"/>
      <c r="EO528" s="39"/>
      <c r="EP528" s="39"/>
      <c r="EQ528" s="39"/>
      <c r="ER528" s="39"/>
      <c r="ES528" s="39"/>
      <c r="ET528" s="39"/>
      <c r="EU528" s="39"/>
      <c r="EV528" s="39"/>
      <c r="EW528" s="39"/>
      <c r="EX528" s="39"/>
      <c r="EY528" s="39"/>
      <c r="EZ528" s="39"/>
      <c r="FA528" s="39"/>
      <c r="FB528" s="39"/>
      <c r="FC528" s="39"/>
      <c r="FD528" s="39"/>
      <c r="FE528" s="39"/>
      <c r="FF528" s="39"/>
      <c r="FG528" s="39"/>
      <c r="FH528" s="39"/>
      <c r="FI528" s="39"/>
      <c r="FJ528" s="39"/>
      <c r="FK528" s="39"/>
      <c r="FL528" s="39"/>
      <c r="FM528" s="39"/>
      <c r="FN528" s="39"/>
      <c r="FO528" s="39"/>
      <c r="FP528" s="39"/>
      <c r="FQ528" s="39"/>
      <c r="FR528" s="46"/>
    </row>
    <row r="529" spans="1:174" s="20" customFormat="1" ht="13.5">
      <c r="A529" s="79" t="s">
        <v>13</v>
      </c>
      <c r="B529" s="16">
        <v>2015</v>
      </c>
      <c r="C529" s="40">
        <v>10</v>
      </c>
      <c r="D529" s="47">
        <v>2020</v>
      </c>
      <c r="E529" s="19">
        <v>250</v>
      </c>
      <c r="F529" s="19">
        <v>0</v>
      </c>
      <c r="G529" s="19">
        <v>0</v>
      </c>
      <c r="H529" s="19">
        <v>0</v>
      </c>
      <c r="I529" s="41">
        <v>0</v>
      </c>
      <c r="J529" s="16">
        <v>0</v>
      </c>
      <c r="K529" s="66">
        <f t="shared" si="18"/>
        <v>2270</v>
      </c>
      <c r="L529" s="47">
        <v>300</v>
      </c>
      <c r="M529" s="41">
        <v>189</v>
      </c>
      <c r="N529" s="19">
        <v>280</v>
      </c>
      <c r="O529" s="79">
        <v>609.48</v>
      </c>
      <c r="P529" s="19">
        <v>278.62</v>
      </c>
      <c r="Q529" s="19">
        <v>0</v>
      </c>
      <c r="R529" s="19">
        <v>0</v>
      </c>
      <c r="S529" s="19">
        <v>0</v>
      </c>
      <c r="T529" s="19">
        <v>534.02</v>
      </c>
      <c r="U529" s="19">
        <v>0</v>
      </c>
      <c r="V529" s="19">
        <v>0</v>
      </c>
      <c r="W529" s="87">
        <f t="shared" si="16"/>
        <v>2191.12</v>
      </c>
      <c r="X529" s="19">
        <v>441.5</v>
      </c>
      <c r="Y529" s="19">
        <v>0</v>
      </c>
      <c r="Z529" s="19">
        <v>160</v>
      </c>
      <c r="AA529" s="47">
        <v>0</v>
      </c>
      <c r="AB529" s="19">
        <v>0</v>
      </c>
      <c r="AC529" s="19">
        <v>0</v>
      </c>
      <c r="AD529" s="19">
        <v>0</v>
      </c>
      <c r="AE529" s="19">
        <v>300</v>
      </c>
      <c r="AF529" s="19">
        <v>0</v>
      </c>
      <c r="AG529" s="5">
        <v>0</v>
      </c>
      <c r="AH529" s="5">
        <v>0</v>
      </c>
      <c r="AI529" s="6">
        <v>0</v>
      </c>
      <c r="AJ529" s="60">
        <f t="shared" si="17"/>
        <v>901.5</v>
      </c>
      <c r="AK529" s="87">
        <v>4461.12</v>
      </c>
      <c r="AL529" s="19">
        <v>28.83</v>
      </c>
      <c r="AM529" s="60">
        <v>3530.79</v>
      </c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  <c r="BB529" s="16"/>
      <c r="BC529" s="16"/>
      <c r="BD529" s="16"/>
      <c r="BE529" s="16"/>
      <c r="BF529" s="16"/>
      <c r="BG529" s="16"/>
      <c r="BH529" s="16"/>
      <c r="BI529" s="16"/>
      <c r="BJ529" s="16"/>
      <c r="BK529" s="16"/>
      <c r="BL529" s="16"/>
      <c r="BM529" s="16"/>
      <c r="BN529" s="16"/>
      <c r="BO529" s="16"/>
      <c r="BP529" s="16"/>
      <c r="BQ529" s="16"/>
      <c r="BR529" s="16"/>
      <c r="BS529" s="16"/>
      <c r="BT529" s="16"/>
      <c r="BU529" s="16"/>
      <c r="BV529" s="16"/>
      <c r="BW529" s="16"/>
      <c r="BX529" s="16"/>
      <c r="BY529" s="16"/>
      <c r="BZ529" s="16"/>
      <c r="CA529" s="16"/>
      <c r="CB529" s="16"/>
      <c r="CC529" s="16"/>
      <c r="CD529" s="16"/>
      <c r="CE529" s="16"/>
      <c r="CF529" s="16"/>
      <c r="CG529" s="16"/>
      <c r="CH529" s="16"/>
      <c r="CI529" s="16"/>
      <c r="CJ529" s="16"/>
      <c r="CK529" s="16"/>
      <c r="CL529" s="16"/>
      <c r="CM529" s="16"/>
      <c r="CN529" s="16"/>
      <c r="CO529" s="16"/>
      <c r="CP529" s="16"/>
      <c r="CQ529" s="16"/>
      <c r="CR529" s="16"/>
      <c r="CS529" s="16"/>
      <c r="CT529" s="16"/>
      <c r="CU529" s="39"/>
      <c r="CV529" s="39"/>
      <c r="CW529" s="39"/>
      <c r="CX529" s="39"/>
      <c r="CY529" s="39"/>
      <c r="CZ529" s="39"/>
      <c r="DA529" s="39"/>
      <c r="DB529" s="39"/>
      <c r="DC529" s="39"/>
      <c r="DD529" s="39"/>
      <c r="DE529" s="39"/>
      <c r="DF529" s="39"/>
      <c r="DG529" s="39"/>
      <c r="DH529" s="39"/>
      <c r="DI529" s="39"/>
      <c r="DJ529" s="39"/>
      <c r="DK529" s="39"/>
      <c r="DL529" s="39"/>
      <c r="DM529" s="39"/>
      <c r="DN529" s="39"/>
      <c r="DO529" s="39"/>
      <c r="DP529" s="39"/>
      <c r="DQ529" s="39"/>
      <c r="DR529" s="39"/>
      <c r="DS529" s="39"/>
      <c r="DT529" s="39"/>
      <c r="DU529" s="39"/>
      <c r="DV529" s="39"/>
      <c r="DW529" s="39"/>
      <c r="DX529" s="39"/>
      <c r="DY529" s="39"/>
      <c r="DZ529" s="39"/>
      <c r="EA529" s="39"/>
      <c r="EB529" s="39"/>
      <c r="EC529" s="39"/>
      <c r="ED529" s="39"/>
      <c r="EE529" s="39"/>
      <c r="EF529" s="39"/>
      <c r="EG529" s="39"/>
      <c r="EH529" s="39"/>
      <c r="EI529" s="39"/>
      <c r="EJ529" s="39"/>
      <c r="EK529" s="39"/>
      <c r="EL529" s="39"/>
      <c r="EM529" s="39"/>
      <c r="EN529" s="39"/>
      <c r="EO529" s="39"/>
      <c r="EP529" s="39"/>
      <c r="EQ529" s="39"/>
      <c r="ER529" s="39"/>
      <c r="ES529" s="39"/>
      <c r="ET529" s="39"/>
      <c r="EU529" s="39"/>
      <c r="EV529" s="39"/>
      <c r="EW529" s="39"/>
      <c r="EX529" s="39"/>
      <c r="EY529" s="39"/>
      <c r="EZ529" s="39"/>
      <c r="FA529" s="39"/>
      <c r="FB529" s="39"/>
      <c r="FC529" s="39"/>
      <c r="FD529" s="39"/>
      <c r="FE529" s="39"/>
      <c r="FF529" s="39"/>
      <c r="FG529" s="39"/>
      <c r="FH529" s="39"/>
      <c r="FI529" s="39"/>
      <c r="FJ529" s="39"/>
      <c r="FK529" s="39"/>
      <c r="FL529" s="39"/>
      <c r="FM529" s="39"/>
      <c r="FN529" s="39"/>
      <c r="FO529" s="39"/>
      <c r="FP529" s="39"/>
      <c r="FQ529" s="39"/>
      <c r="FR529" s="46"/>
    </row>
    <row r="530" spans="1:174" s="20" customFormat="1" ht="13.5">
      <c r="A530" s="79" t="s">
        <v>13</v>
      </c>
      <c r="B530" s="16">
        <v>2015</v>
      </c>
      <c r="C530" s="40">
        <v>10</v>
      </c>
      <c r="D530" s="47">
        <v>2020</v>
      </c>
      <c r="E530" s="19">
        <v>250</v>
      </c>
      <c r="F530" s="19">
        <v>0</v>
      </c>
      <c r="G530" s="19">
        <v>0</v>
      </c>
      <c r="H530" s="19">
        <v>0</v>
      </c>
      <c r="I530" s="41">
        <v>0</v>
      </c>
      <c r="J530" s="16">
        <v>0</v>
      </c>
      <c r="K530" s="66">
        <f t="shared" si="18"/>
        <v>2270</v>
      </c>
      <c r="L530" s="47">
        <v>200</v>
      </c>
      <c r="M530" s="41">
        <v>198</v>
      </c>
      <c r="N530" s="19">
        <v>280</v>
      </c>
      <c r="O530" s="79">
        <v>522.41</v>
      </c>
      <c r="P530" s="19">
        <v>278.62</v>
      </c>
      <c r="Q530" s="19">
        <v>0</v>
      </c>
      <c r="R530" s="19">
        <v>0</v>
      </c>
      <c r="S530" s="19">
        <v>0</v>
      </c>
      <c r="T530" s="19">
        <v>1079.66</v>
      </c>
      <c r="U530" s="19">
        <v>0</v>
      </c>
      <c r="V530" s="19">
        <v>0</v>
      </c>
      <c r="W530" s="87">
        <f t="shared" si="16"/>
        <v>2558.6899999999996</v>
      </c>
      <c r="X530" s="19">
        <v>211</v>
      </c>
      <c r="Y530" s="19">
        <v>0</v>
      </c>
      <c r="Z530" s="19">
        <v>0</v>
      </c>
      <c r="AA530" s="47">
        <v>0</v>
      </c>
      <c r="AB530" s="19">
        <v>0</v>
      </c>
      <c r="AC530" s="19">
        <v>0</v>
      </c>
      <c r="AD530" s="19">
        <v>111</v>
      </c>
      <c r="AE530" s="19">
        <v>200</v>
      </c>
      <c r="AF530" s="19">
        <v>16.49</v>
      </c>
      <c r="AG530" s="5">
        <v>0</v>
      </c>
      <c r="AH530" s="5">
        <v>0</v>
      </c>
      <c r="AI530" s="6">
        <v>0</v>
      </c>
      <c r="AJ530" s="60">
        <f t="shared" si="17"/>
        <v>538.49</v>
      </c>
      <c r="AK530" s="87">
        <v>4701.2</v>
      </c>
      <c r="AL530" s="19">
        <v>36.04</v>
      </c>
      <c r="AM530" s="60">
        <v>4254.16</v>
      </c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  <c r="BB530" s="16"/>
      <c r="BC530" s="16"/>
      <c r="BD530" s="16"/>
      <c r="BE530" s="16"/>
      <c r="BF530" s="16"/>
      <c r="BG530" s="16"/>
      <c r="BH530" s="16"/>
      <c r="BI530" s="16"/>
      <c r="BJ530" s="16"/>
      <c r="BK530" s="16"/>
      <c r="BL530" s="16"/>
      <c r="BM530" s="16"/>
      <c r="BN530" s="16"/>
      <c r="BO530" s="16"/>
      <c r="BP530" s="16"/>
      <c r="BQ530" s="16"/>
      <c r="BR530" s="16"/>
      <c r="BS530" s="16"/>
      <c r="BT530" s="16"/>
      <c r="BU530" s="16"/>
      <c r="BV530" s="16"/>
      <c r="BW530" s="16"/>
      <c r="BX530" s="16"/>
      <c r="BY530" s="16"/>
      <c r="BZ530" s="16"/>
      <c r="CA530" s="16"/>
      <c r="CB530" s="16"/>
      <c r="CC530" s="16"/>
      <c r="CD530" s="16"/>
      <c r="CE530" s="16"/>
      <c r="CF530" s="16"/>
      <c r="CG530" s="16"/>
      <c r="CH530" s="16"/>
      <c r="CI530" s="16"/>
      <c r="CJ530" s="16"/>
      <c r="CK530" s="16"/>
      <c r="CL530" s="16"/>
      <c r="CM530" s="16"/>
      <c r="CN530" s="16"/>
      <c r="CO530" s="16"/>
      <c r="CP530" s="16"/>
      <c r="CQ530" s="16"/>
      <c r="CR530" s="16"/>
      <c r="CS530" s="16"/>
      <c r="CT530" s="16"/>
      <c r="CU530" s="39"/>
      <c r="CV530" s="39"/>
      <c r="CW530" s="39"/>
      <c r="CX530" s="39"/>
      <c r="CY530" s="39"/>
      <c r="CZ530" s="39"/>
      <c r="DA530" s="39"/>
      <c r="DB530" s="39"/>
      <c r="DC530" s="39"/>
      <c r="DD530" s="39"/>
      <c r="DE530" s="39"/>
      <c r="DF530" s="39"/>
      <c r="DG530" s="39"/>
      <c r="DH530" s="39"/>
      <c r="DI530" s="39"/>
      <c r="DJ530" s="39"/>
      <c r="DK530" s="39"/>
      <c r="DL530" s="39"/>
      <c r="DM530" s="39"/>
      <c r="DN530" s="39"/>
      <c r="DO530" s="39"/>
      <c r="DP530" s="39"/>
      <c r="DQ530" s="39"/>
      <c r="DR530" s="39"/>
      <c r="DS530" s="39"/>
      <c r="DT530" s="39"/>
      <c r="DU530" s="39"/>
      <c r="DV530" s="39"/>
      <c r="DW530" s="39"/>
      <c r="DX530" s="39"/>
      <c r="DY530" s="39"/>
      <c r="DZ530" s="39"/>
      <c r="EA530" s="39"/>
      <c r="EB530" s="39"/>
      <c r="EC530" s="39"/>
      <c r="ED530" s="39"/>
      <c r="EE530" s="39"/>
      <c r="EF530" s="39"/>
      <c r="EG530" s="39"/>
      <c r="EH530" s="39"/>
      <c r="EI530" s="39"/>
      <c r="EJ530" s="39"/>
      <c r="EK530" s="39"/>
      <c r="EL530" s="39"/>
      <c r="EM530" s="39"/>
      <c r="EN530" s="39"/>
      <c r="EO530" s="39"/>
      <c r="EP530" s="39"/>
      <c r="EQ530" s="39"/>
      <c r="ER530" s="39"/>
      <c r="ES530" s="39"/>
      <c r="ET530" s="39"/>
      <c r="EU530" s="39"/>
      <c r="EV530" s="39"/>
      <c r="EW530" s="39"/>
      <c r="EX530" s="39"/>
      <c r="EY530" s="39"/>
      <c r="EZ530" s="39"/>
      <c r="FA530" s="39"/>
      <c r="FB530" s="39"/>
      <c r="FC530" s="39"/>
      <c r="FD530" s="39"/>
      <c r="FE530" s="39"/>
      <c r="FF530" s="39"/>
      <c r="FG530" s="39"/>
      <c r="FH530" s="39"/>
      <c r="FI530" s="39"/>
      <c r="FJ530" s="39"/>
      <c r="FK530" s="39"/>
      <c r="FL530" s="39"/>
      <c r="FM530" s="39"/>
      <c r="FN530" s="39"/>
      <c r="FO530" s="39"/>
      <c r="FP530" s="39"/>
      <c r="FQ530" s="39"/>
      <c r="FR530" s="46"/>
    </row>
    <row r="531" spans="1:174" s="20" customFormat="1" ht="13.5">
      <c r="A531" s="79" t="s">
        <v>13</v>
      </c>
      <c r="B531" s="16">
        <v>2015</v>
      </c>
      <c r="C531" s="40">
        <v>10</v>
      </c>
      <c r="D531" s="47">
        <v>2020</v>
      </c>
      <c r="E531" s="19">
        <v>250</v>
      </c>
      <c r="F531" s="19">
        <v>0</v>
      </c>
      <c r="G531" s="19">
        <v>0</v>
      </c>
      <c r="H531" s="19">
        <v>0</v>
      </c>
      <c r="I531" s="41">
        <v>0</v>
      </c>
      <c r="J531" s="16">
        <v>0</v>
      </c>
      <c r="K531" s="66">
        <f t="shared" si="18"/>
        <v>2270</v>
      </c>
      <c r="L531" s="47">
        <v>300</v>
      </c>
      <c r="M531" s="41">
        <v>207</v>
      </c>
      <c r="N531" s="19">
        <v>280</v>
      </c>
      <c r="O531" s="79">
        <v>609.48</v>
      </c>
      <c r="P531" s="19">
        <v>278.62</v>
      </c>
      <c r="Q531" s="19">
        <v>0</v>
      </c>
      <c r="R531" s="19">
        <v>0</v>
      </c>
      <c r="S531" s="19">
        <v>0</v>
      </c>
      <c r="T531" s="19">
        <v>1056.44</v>
      </c>
      <c r="U531" s="19">
        <v>0</v>
      </c>
      <c r="V531" s="19">
        <v>0</v>
      </c>
      <c r="W531" s="87">
        <f t="shared" si="16"/>
        <v>2731.54</v>
      </c>
      <c r="X531" s="19">
        <v>70</v>
      </c>
      <c r="Y531" s="19">
        <v>3</v>
      </c>
      <c r="Z531" s="19">
        <v>160</v>
      </c>
      <c r="AA531" s="47">
        <v>0</v>
      </c>
      <c r="AB531" s="19">
        <v>0</v>
      </c>
      <c r="AC531" s="19">
        <v>0</v>
      </c>
      <c r="AD531" s="19">
        <v>0</v>
      </c>
      <c r="AE531" s="19">
        <v>300</v>
      </c>
      <c r="AF531" s="19">
        <v>0</v>
      </c>
      <c r="AG531" s="5">
        <v>0</v>
      </c>
      <c r="AH531" s="5">
        <v>0</v>
      </c>
      <c r="AI531" s="6">
        <v>0</v>
      </c>
      <c r="AJ531" s="60">
        <f t="shared" si="17"/>
        <v>533</v>
      </c>
      <c r="AK531" s="87">
        <v>5001.54</v>
      </c>
      <c r="AL531" s="19">
        <v>45.15</v>
      </c>
      <c r="AM531" s="60">
        <v>4423.39</v>
      </c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  <c r="BB531" s="16"/>
      <c r="BC531" s="16"/>
      <c r="BD531" s="16"/>
      <c r="BE531" s="16"/>
      <c r="BF531" s="16"/>
      <c r="BG531" s="16"/>
      <c r="BH531" s="16"/>
      <c r="BI531" s="16"/>
      <c r="BJ531" s="16"/>
      <c r="BK531" s="16"/>
      <c r="BL531" s="16"/>
      <c r="BM531" s="16"/>
      <c r="BN531" s="16"/>
      <c r="BO531" s="16"/>
      <c r="BP531" s="16"/>
      <c r="BQ531" s="16"/>
      <c r="BR531" s="16"/>
      <c r="BS531" s="16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16"/>
      <c r="CF531" s="16"/>
      <c r="CG531" s="16"/>
      <c r="CH531" s="16"/>
      <c r="CI531" s="16"/>
      <c r="CJ531" s="16"/>
      <c r="CK531" s="16"/>
      <c r="CL531" s="16"/>
      <c r="CM531" s="16"/>
      <c r="CN531" s="16"/>
      <c r="CO531" s="16"/>
      <c r="CP531" s="16"/>
      <c r="CQ531" s="16"/>
      <c r="CR531" s="16"/>
      <c r="CS531" s="16"/>
      <c r="CT531" s="16"/>
      <c r="CU531" s="39"/>
      <c r="CV531" s="39"/>
      <c r="CW531" s="39"/>
      <c r="CX531" s="39"/>
      <c r="CY531" s="39"/>
      <c r="CZ531" s="39"/>
      <c r="DA531" s="39"/>
      <c r="DB531" s="39"/>
      <c r="DC531" s="39"/>
      <c r="DD531" s="39"/>
      <c r="DE531" s="39"/>
      <c r="DF531" s="39"/>
      <c r="DG531" s="39"/>
      <c r="DH531" s="39"/>
      <c r="DI531" s="39"/>
      <c r="DJ531" s="39"/>
      <c r="DK531" s="39"/>
      <c r="DL531" s="39"/>
      <c r="DM531" s="39"/>
      <c r="DN531" s="39"/>
      <c r="DO531" s="39"/>
      <c r="DP531" s="39"/>
      <c r="DQ531" s="39"/>
      <c r="DR531" s="39"/>
      <c r="DS531" s="39"/>
      <c r="DT531" s="39"/>
      <c r="DU531" s="39"/>
      <c r="DV531" s="39"/>
      <c r="DW531" s="39"/>
      <c r="DX531" s="39"/>
      <c r="DY531" s="39"/>
      <c r="DZ531" s="39"/>
      <c r="EA531" s="39"/>
      <c r="EB531" s="39"/>
      <c r="EC531" s="39"/>
      <c r="ED531" s="39"/>
      <c r="EE531" s="39"/>
      <c r="EF531" s="39"/>
      <c r="EG531" s="39"/>
      <c r="EH531" s="39"/>
      <c r="EI531" s="39"/>
      <c r="EJ531" s="39"/>
      <c r="EK531" s="39"/>
      <c r="EL531" s="39"/>
      <c r="EM531" s="39"/>
      <c r="EN531" s="39"/>
      <c r="EO531" s="39"/>
      <c r="EP531" s="39"/>
      <c r="EQ531" s="39"/>
      <c r="ER531" s="39"/>
      <c r="ES531" s="39"/>
      <c r="ET531" s="39"/>
      <c r="EU531" s="39"/>
      <c r="EV531" s="39"/>
      <c r="EW531" s="39"/>
      <c r="EX531" s="39"/>
      <c r="EY531" s="39"/>
      <c r="EZ531" s="39"/>
      <c r="FA531" s="39"/>
      <c r="FB531" s="39"/>
      <c r="FC531" s="39"/>
      <c r="FD531" s="39"/>
      <c r="FE531" s="39"/>
      <c r="FF531" s="39"/>
      <c r="FG531" s="39"/>
      <c r="FH531" s="39"/>
      <c r="FI531" s="39"/>
      <c r="FJ531" s="39"/>
      <c r="FK531" s="39"/>
      <c r="FL531" s="39"/>
      <c r="FM531" s="39"/>
      <c r="FN531" s="39"/>
      <c r="FO531" s="39"/>
      <c r="FP531" s="39"/>
      <c r="FQ531" s="39"/>
      <c r="FR531" s="46"/>
    </row>
    <row r="532" spans="1:174" s="20" customFormat="1" ht="13.5">
      <c r="A532" s="79" t="s">
        <v>13</v>
      </c>
      <c r="B532" s="16">
        <v>2015</v>
      </c>
      <c r="C532" s="40">
        <v>10</v>
      </c>
      <c r="D532" s="47">
        <v>2020</v>
      </c>
      <c r="E532" s="19">
        <v>250</v>
      </c>
      <c r="F532" s="19">
        <v>0</v>
      </c>
      <c r="G532" s="19">
        <v>0</v>
      </c>
      <c r="H532" s="19">
        <v>0</v>
      </c>
      <c r="I532" s="41">
        <v>0</v>
      </c>
      <c r="J532" s="16">
        <v>0</v>
      </c>
      <c r="K532" s="66">
        <f t="shared" si="18"/>
        <v>2270</v>
      </c>
      <c r="L532" s="47">
        <v>300</v>
      </c>
      <c r="M532" s="41">
        <v>207</v>
      </c>
      <c r="N532" s="19">
        <v>280</v>
      </c>
      <c r="O532" s="79">
        <v>609.48</v>
      </c>
      <c r="P532" s="19">
        <v>278.62</v>
      </c>
      <c r="Q532" s="19">
        <v>0</v>
      </c>
      <c r="R532" s="19">
        <v>0</v>
      </c>
      <c r="S532" s="19">
        <v>0</v>
      </c>
      <c r="T532" s="19">
        <v>1033.22</v>
      </c>
      <c r="U532" s="19">
        <v>0</v>
      </c>
      <c r="V532" s="19">
        <v>0</v>
      </c>
      <c r="W532" s="87">
        <f t="shared" si="16"/>
        <v>2708.3199999999997</v>
      </c>
      <c r="X532" s="19">
        <v>325</v>
      </c>
      <c r="Y532" s="19">
        <v>0</v>
      </c>
      <c r="Z532" s="19">
        <v>160</v>
      </c>
      <c r="AA532" s="47">
        <v>0</v>
      </c>
      <c r="AB532" s="19">
        <v>0</v>
      </c>
      <c r="AC532" s="19">
        <v>0</v>
      </c>
      <c r="AD532" s="19">
        <v>0</v>
      </c>
      <c r="AE532" s="19">
        <v>300</v>
      </c>
      <c r="AF532" s="19">
        <v>0</v>
      </c>
      <c r="AG532" s="5">
        <v>0</v>
      </c>
      <c r="AH532" s="5">
        <v>0</v>
      </c>
      <c r="AI532" s="6">
        <v>0</v>
      </c>
      <c r="AJ532" s="60">
        <f t="shared" si="17"/>
        <v>785</v>
      </c>
      <c r="AK532" s="87">
        <v>4978.32</v>
      </c>
      <c r="AL532" s="19">
        <v>44.35</v>
      </c>
      <c r="AM532" s="60">
        <v>4148.97</v>
      </c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  <c r="BB532" s="16"/>
      <c r="BC532" s="16"/>
      <c r="BD532" s="16"/>
      <c r="BE532" s="16"/>
      <c r="BF532" s="16"/>
      <c r="BG532" s="16"/>
      <c r="BH532" s="16"/>
      <c r="BI532" s="16"/>
      <c r="BJ532" s="16"/>
      <c r="BK532" s="16"/>
      <c r="BL532" s="16"/>
      <c r="BM532" s="16"/>
      <c r="BN532" s="16"/>
      <c r="BO532" s="16"/>
      <c r="BP532" s="16"/>
      <c r="BQ532" s="16"/>
      <c r="BR532" s="16"/>
      <c r="BS532" s="16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6"/>
      <c r="CG532" s="16"/>
      <c r="CH532" s="16"/>
      <c r="CI532" s="16"/>
      <c r="CJ532" s="16"/>
      <c r="CK532" s="16"/>
      <c r="CL532" s="16"/>
      <c r="CM532" s="16"/>
      <c r="CN532" s="16"/>
      <c r="CO532" s="16"/>
      <c r="CP532" s="16"/>
      <c r="CQ532" s="16"/>
      <c r="CR532" s="16"/>
      <c r="CS532" s="16"/>
      <c r="CT532" s="16"/>
      <c r="CU532" s="39"/>
      <c r="CV532" s="39"/>
      <c r="CW532" s="39"/>
      <c r="CX532" s="39"/>
      <c r="CY532" s="39"/>
      <c r="CZ532" s="39"/>
      <c r="DA532" s="39"/>
      <c r="DB532" s="39"/>
      <c r="DC532" s="39"/>
      <c r="DD532" s="39"/>
      <c r="DE532" s="39"/>
      <c r="DF532" s="39"/>
      <c r="DG532" s="39"/>
      <c r="DH532" s="39"/>
      <c r="DI532" s="39"/>
      <c r="DJ532" s="39"/>
      <c r="DK532" s="39"/>
      <c r="DL532" s="39"/>
      <c r="DM532" s="39"/>
      <c r="DN532" s="39"/>
      <c r="DO532" s="39"/>
      <c r="DP532" s="39"/>
      <c r="DQ532" s="39"/>
      <c r="DR532" s="39"/>
      <c r="DS532" s="39"/>
      <c r="DT532" s="39"/>
      <c r="DU532" s="39"/>
      <c r="DV532" s="39"/>
      <c r="DW532" s="39"/>
      <c r="DX532" s="39"/>
      <c r="DY532" s="39"/>
      <c r="DZ532" s="39"/>
      <c r="EA532" s="39"/>
      <c r="EB532" s="39"/>
      <c r="EC532" s="39"/>
      <c r="ED532" s="39"/>
      <c r="EE532" s="39"/>
      <c r="EF532" s="39"/>
      <c r="EG532" s="39"/>
      <c r="EH532" s="39"/>
      <c r="EI532" s="39"/>
      <c r="EJ532" s="39"/>
      <c r="EK532" s="39"/>
      <c r="EL532" s="39"/>
      <c r="EM532" s="39"/>
      <c r="EN532" s="39"/>
      <c r="EO532" s="39"/>
      <c r="EP532" s="39"/>
      <c r="EQ532" s="39"/>
      <c r="ER532" s="39"/>
      <c r="ES532" s="39"/>
      <c r="ET532" s="39"/>
      <c r="EU532" s="39"/>
      <c r="EV532" s="39"/>
      <c r="EW532" s="39"/>
      <c r="EX532" s="39"/>
      <c r="EY532" s="39"/>
      <c r="EZ532" s="39"/>
      <c r="FA532" s="39"/>
      <c r="FB532" s="39"/>
      <c r="FC532" s="39"/>
      <c r="FD532" s="39"/>
      <c r="FE532" s="39"/>
      <c r="FF532" s="39"/>
      <c r="FG532" s="39"/>
      <c r="FH532" s="39"/>
      <c r="FI532" s="39"/>
      <c r="FJ532" s="39"/>
      <c r="FK532" s="39"/>
      <c r="FL532" s="39"/>
      <c r="FM532" s="39"/>
      <c r="FN532" s="39"/>
      <c r="FO532" s="39"/>
      <c r="FP532" s="39"/>
      <c r="FQ532" s="39"/>
      <c r="FR532" s="46"/>
    </row>
    <row r="533" spans="1:174" s="20" customFormat="1" ht="13.5">
      <c r="A533" s="79" t="s">
        <v>13</v>
      </c>
      <c r="B533" s="16">
        <v>2015</v>
      </c>
      <c r="C533" s="40">
        <v>10</v>
      </c>
      <c r="D533" s="47">
        <v>2020</v>
      </c>
      <c r="E533" s="19">
        <v>250</v>
      </c>
      <c r="F533" s="19">
        <v>0</v>
      </c>
      <c r="G533" s="19">
        <v>0</v>
      </c>
      <c r="H533" s="19">
        <v>0</v>
      </c>
      <c r="I533" s="41">
        <v>0</v>
      </c>
      <c r="J533" s="16">
        <v>0</v>
      </c>
      <c r="K533" s="66">
        <f t="shared" si="18"/>
        <v>2270</v>
      </c>
      <c r="L533" s="47">
        <v>200</v>
      </c>
      <c r="M533" s="41">
        <v>207</v>
      </c>
      <c r="N533" s="19">
        <v>270.67</v>
      </c>
      <c r="O533" s="79">
        <v>565.95</v>
      </c>
      <c r="P533" s="19">
        <v>278.62</v>
      </c>
      <c r="Q533" s="19">
        <v>0</v>
      </c>
      <c r="R533" s="19">
        <v>0</v>
      </c>
      <c r="S533" s="19">
        <v>96.36</v>
      </c>
      <c r="T533" s="19">
        <v>1184.14</v>
      </c>
      <c r="U533" s="19">
        <v>0</v>
      </c>
      <c r="V533" s="19">
        <v>0</v>
      </c>
      <c r="W533" s="87">
        <f t="shared" si="16"/>
        <v>2802.7400000000002</v>
      </c>
      <c r="X533" s="19">
        <v>185.4</v>
      </c>
      <c r="Y533" s="19">
        <v>23.3</v>
      </c>
      <c r="Z533" s="19">
        <v>160</v>
      </c>
      <c r="AA533" s="47">
        <v>0</v>
      </c>
      <c r="AB533" s="19">
        <v>0</v>
      </c>
      <c r="AC533" s="19">
        <v>0</v>
      </c>
      <c r="AD533" s="19">
        <v>0</v>
      </c>
      <c r="AE533" s="19">
        <v>200</v>
      </c>
      <c r="AF533" s="19">
        <v>92.87</v>
      </c>
      <c r="AG533" s="5">
        <v>0</v>
      </c>
      <c r="AH533" s="5">
        <v>0</v>
      </c>
      <c r="AI533" s="6">
        <v>0</v>
      </c>
      <c r="AJ533" s="60">
        <f t="shared" si="17"/>
        <v>661.57</v>
      </c>
      <c r="AK533" s="87">
        <v>4979.87</v>
      </c>
      <c r="AL533" s="19">
        <v>44.4</v>
      </c>
      <c r="AM533" s="60">
        <v>4366.77</v>
      </c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  <c r="BB533" s="16"/>
      <c r="BC533" s="16"/>
      <c r="BD533" s="16"/>
      <c r="BE533" s="16"/>
      <c r="BF533" s="16"/>
      <c r="BG533" s="16"/>
      <c r="BH533" s="16"/>
      <c r="BI533" s="16"/>
      <c r="BJ533" s="16"/>
      <c r="BK533" s="16"/>
      <c r="BL533" s="16"/>
      <c r="BM533" s="16"/>
      <c r="BN533" s="16"/>
      <c r="BO533" s="16"/>
      <c r="BP533" s="16"/>
      <c r="BQ533" s="16"/>
      <c r="BR533" s="16"/>
      <c r="BS533" s="16"/>
      <c r="BT533" s="16"/>
      <c r="BU533" s="16"/>
      <c r="BV533" s="16"/>
      <c r="BW533" s="16"/>
      <c r="BX533" s="16"/>
      <c r="BY533" s="16"/>
      <c r="BZ533" s="16"/>
      <c r="CA533" s="16"/>
      <c r="CB533" s="16"/>
      <c r="CC533" s="16"/>
      <c r="CD533" s="16"/>
      <c r="CE533" s="16"/>
      <c r="CF533" s="16"/>
      <c r="CG533" s="16"/>
      <c r="CH533" s="16"/>
      <c r="CI533" s="16"/>
      <c r="CJ533" s="16"/>
      <c r="CK533" s="16"/>
      <c r="CL533" s="16"/>
      <c r="CM533" s="16"/>
      <c r="CN533" s="16"/>
      <c r="CO533" s="16"/>
      <c r="CP533" s="16"/>
      <c r="CQ533" s="16"/>
      <c r="CR533" s="16"/>
      <c r="CS533" s="16"/>
      <c r="CT533" s="16"/>
      <c r="CU533" s="39"/>
      <c r="CV533" s="39"/>
      <c r="CW533" s="39"/>
      <c r="CX533" s="39"/>
      <c r="CY533" s="39"/>
      <c r="CZ533" s="39"/>
      <c r="DA533" s="39"/>
      <c r="DB533" s="39"/>
      <c r="DC533" s="39"/>
      <c r="DD533" s="39"/>
      <c r="DE533" s="39"/>
      <c r="DF533" s="39"/>
      <c r="DG533" s="39"/>
      <c r="DH533" s="39"/>
      <c r="DI533" s="39"/>
      <c r="DJ533" s="39"/>
      <c r="DK533" s="39"/>
      <c r="DL533" s="39"/>
      <c r="DM533" s="39"/>
      <c r="DN533" s="39"/>
      <c r="DO533" s="39"/>
      <c r="DP533" s="39"/>
      <c r="DQ533" s="39"/>
      <c r="DR533" s="39"/>
      <c r="DS533" s="39"/>
      <c r="DT533" s="39"/>
      <c r="DU533" s="39"/>
      <c r="DV533" s="39"/>
      <c r="DW533" s="39"/>
      <c r="DX533" s="39"/>
      <c r="DY533" s="39"/>
      <c r="DZ533" s="39"/>
      <c r="EA533" s="39"/>
      <c r="EB533" s="39"/>
      <c r="EC533" s="39"/>
      <c r="ED533" s="39"/>
      <c r="EE533" s="39"/>
      <c r="EF533" s="39"/>
      <c r="EG533" s="39"/>
      <c r="EH533" s="39"/>
      <c r="EI533" s="39"/>
      <c r="EJ533" s="39"/>
      <c r="EK533" s="39"/>
      <c r="EL533" s="39"/>
      <c r="EM533" s="39"/>
      <c r="EN533" s="39"/>
      <c r="EO533" s="39"/>
      <c r="EP533" s="39"/>
      <c r="EQ533" s="39"/>
      <c r="ER533" s="39"/>
      <c r="ES533" s="39"/>
      <c r="ET533" s="39"/>
      <c r="EU533" s="39"/>
      <c r="EV533" s="39"/>
      <c r="EW533" s="39"/>
      <c r="EX533" s="39"/>
      <c r="EY533" s="39"/>
      <c r="EZ533" s="39"/>
      <c r="FA533" s="39"/>
      <c r="FB533" s="39"/>
      <c r="FC533" s="39"/>
      <c r="FD533" s="39"/>
      <c r="FE533" s="39"/>
      <c r="FF533" s="39"/>
      <c r="FG533" s="39"/>
      <c r="FH533" s="39"/>
      <c r="FI533" s="39"/>
      <c r="FJ533" s="39"/>
      <c r="FK533" s="39"/>
      <c r="FL533" s="39"/>
      <c r="FM533" s="39"/>
      <c r="FN533" s="39"/>
      <c r="FO533" s="39"/>
      <c r="FP533" s="39"/>
      <c r="FQ533" s="39"/>
      <c r="FR533" s="46"/>
    </row>
    <row r="534" spans="1:174" s="20" customFormat="1" ht="13.5">
      <c r="A534" s="79" t="s">
        <v>13</v>
      </c>
      <c r="B534" s="16">
        <v>2015</v>
      </c>
      <c r="C534" s="40">
        <v>10</v>
      </c>
      <c r="D534" s="47">
        <v>2020</v>
      </c>
      <c r="E534" s="19">
        <v>250</v>
      </c>
      <c r="F534" s="19">
        <v>0</v>
      </c>
      <c r="G534" s="19">
        <v>0</v>
      </c>
      <c r="H534" s="19">
        <v>0</v>
      </c>
      <c r="I534" s="41">
        <v>0</v>
      </c>
      <c r="J534" s="16">
        <v>0</v>
      </c>
      <c r="K534" s="66">
        <f t="shared" si="18"/>
        <v>2270</v>
      </c>
      <c r="L534" s="47">
        <v>300</v>
      </c>
      <c r="M534" s="41">
        <v>189</v>
      </c>
      <c r="N534" s="19">
        <v>270.67</v>
      </c>
      <c r="O534" s="79">
        <v>609.48</v>
      </c>
      <c r="P534" s="19">
        <v>278.62</v>
      </c>
      <c r="Q534" s="19">
        <v>0</v>
      </c>
      <c r="R534" s="19">
        <v>0</v>
      </c>
      <c r="S534" s="19">
        <v>0</v>
      </c>
      <c r="T534" s="19">
        <v>893.91</v>
      </c>
      <c r="U534" s="19">
        <v>0</v>
      </c>
      <c r="V534" s="19">
        <v>0</v>
      </c>
      <c r="W534" s="87">
        <f t="shared" si="16"/>
        <v>2541.68</v>
      </c>
      <c r="X534" s="19">
        <v>273.5</v>
      </c>
      <c r="Y534" s="19">
        <v>26.7</v>
      </c>
      <c r="Z534" s="19">
        <v>160</v>
      </c>
      <c r="AA534" s="47">
        <v>0</v>
      </c>
      <c r="AB534" s="19">
        <v>0</v>
      </c>
      <c r="AC534" s="19">
        <v>0</v>
      </c>
      <c r="AD534" s="19">
        <v>0</v>
      </c>
      <c r="AE534" s="19">
        <v>300</v>
      </c>
      <c r="AF534" s="19">
        <v>92.87</v>
      </c>
      <c r="AG534" s="5">
        <v>0</v>
      </c>
      <c r="AH534" s="5">
        <v>0</v>
      </c>
      <c r="AI534" s="6">
        <v>0</v>
      </c>
      <c r="AJ534" s="60">
        <f t="shared" si="17"/>
        <v>853.07</v>
      </c>
      <c r="AK534" s="87">
        <v>4718.81</v>
      </c>
      <c r="AL534" s="19">
        <v>36.56</v>
      </c>
      <c r="AM534" s="60">
        <v>3922.05</v>
      </c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  <c r="BB534" s="16"/>
      <c r="BC534" s="16"/>
      <c r="BD534" s="16"/>
      <c r="BE534" s="16"/>
      <c r="BF534" s="16"/>
      <c r="BG534" s="16"/>
      <c r="BH534" s="16"/>
      <c r="BI534" s="16"/>
      <c r="BJ534" s="16"/>
      <c r="BK534" s="16"/>
      <c r="BL534" s="16"/>
      <c r="BM534" s="16"/>
      <c r="BN534" s="16"/>
      <c r="BO534" s="16"/>
      <c r="BP534" s="16"/>
      <c r="BQ534" s="16"/>
      <c r="BR534" s="16"/>
      <c r="BS534" s="16"/>
      <c r="BT534" s="16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6"/>
      <c r="CG534" s="16"/>
      <c r="CH534" s="16"/>
      <c r="CI534" s="16"/>
      <c r="CJ534" s="16"/>
      <c r="CK534" s="16"/>
      <c r="CL534" s="16"/>
      <c r="CM534" s="16"/>
      <c r="CN534" s="16"/>
      <c r="CO534" s="16"/>
      <c r="CP534" s="16"/>
      <c r="CQ534" s="16"/>
      <c r="CR534" s="16"/>
      <c r="CS534" s="16"/>
      <c r="CT534" s="16"/>
      <c r="CU534" s="39"/>
      <c r="CV534" s="39"/>
      <c r="CW534" s="39"/>
      <c r="CX534" s="39"/>
      <c r="CY534" s="39"/>
      <c r="CZ534" s="39"/>
      <c r="DA534" s="39"/>
      <c r="DB534" s="39"/>
      <c r="DC534" s="39"/>
      <c r="DD534" s="39"/>
      <c r="DE534" s="39"/>
      <c r="DF534" s="39"/>
      <c r="DG534" s="39"/>
      <c r="DH534" s="39"/>
      <c r="DI534" s="39"/>
      <c r="DJ534" s="39"/>
      <c r="DK534" s="39"/>
      <c r="DL534" s="39"/>
      <c r="DM534" s="39"/>
      <c r="DN534" s="39"/>
      <c r="DO534" s="39"/>
      <c r="DP534" s="39"/>
      <c r="DQ534" s="39"/>
      <c r="DR534" s="39"/>
      <c r="DS534" s="39"/>
      <c r="DT534" s="39"/>
      <c r="DU534" s="39"/>
      <c r="DV534" s="39"/>
      <c r="DW534" s="39"/>
      <c r="DX534" s="39"/>
      <c r="DY534" s="39"/>
      <c r="DZ534" s="39"/>
      <c r="EA534" s="39"/>
      <c r="EB534" s="39"/>
      <c r="EC534" s="39"/>
      <c r="ED534" s="39"/>
      <c r="EE534" s="39"/>
      <c r="EF534" s="39"/>
      <c r="EG534" s="39"/>
      <c r="EH534" s="39"/>
      <c r="EI534" s="39"/>
      <c r="EJ534" s="39"/>
      <c r="EK534" s="39"/>
      <c r="EL534" s="39"/>
      <c r="EM534" s="39"/>
      <c r="EN534" s="39"/>
      <c r="EO534" s="39"/>
      <c r="EP534" s="39"/>
      <c r="EQ534" s="39"/>
      <c r="ER534" s="39"/>
      <c r="ES534" s="39"/>
      <c r="ET534" s="39"/>
      <c r="EU534" s="39"/>
      <c r="EV534" s="39"/>
      <c r="EW534" s="39"/>
      <c r="EX534" s="39"/>
      <c r="EY534" s="39"/>
      <c r="EZ534" s="39"/>
      <c r="FA534" s="39"/>
      <c r="FB534" s="39"/>
      <c r="FC534" s="39"/>
      <c r="FD534" s="39"/>
      <c r="FE534" s="39"/>
      <c r="FF534" s="39"/>
      <c r="FG534" s="39"/>
      <c r="FH534" s="39"/>
      <c r="FI534" s="39"/>
      <c r="FJ534" s="39"/>
      <c r="FK534" s="39"/>
      <c r="FL534" s="39"/>
      <c r="FM534" s="39"/>
      <c r="FN534" s="39"/>
      <c r="FO534" s="39"/>
      <c r="FP534" s="39"/>
      <c r="FQ534" s="39"/>
      <c r="FR534" s="46"/>
    </row>
    <row r="535" spans="1:174" s="20" customFormat="1" ht="13.5">
      <c r="A535" s="79" t="s">
        <v>13</v>
      </c>
      <c r="B535" s="16">
        <v>2015</v>
      </c>
      <c r="C535" s="40">
        <v>10</v>
      </c>
      <c r="D535" s="47">
        <v>2020</v>
      </c>
      <c r="E535" s="19">
        <v>140</v>
      </c>
      <c r="F535" s="19">
        <v>0</v>
      </c>
      <c r="G535" s="19">
        <v>0</v>
      </c>
      <c r="H535" s="19">
        <v>0</v>
      </c>
      <c r="I535" s="41">
        <v>0</v>
      </c>
      <c r="J535" s="16">
        <v>0</v>
      </c>
      <c r="K535" s="66">
        <f t="shared" si="18"/>
        <v>2160</v>
      </c>
      <c r="L535" s="47">
        <v>300</v>
      </c>
      <c r="M535" s="41">
        <v>207</v>
      </c>
      <c r="N535" s="19">
        <v>280</v>
      </c>
      <c r="O535" s="79">
        <v>609.48</v>
      </c>
      <c r="P535" s="19">
        <v>644.31</v>
      </c>
      <c r="Q535" s="19">
        <v>0</v>
      </c>
      <c r="R535" s="19">
        <v>0</v>
      </c>
      <c r="S535" s="19">
        <v>0</v>
      </c>
      <c r="T535" s="19">
        <v>928.74</v>
      </c>
      <c r="U535" s="19">
        <v>0</v>
      </c>
      <c r="V535" s="19">
        <v>0</v>
      </c>
      <c r="W535" s="87">
        <f t="shared" si="16"/>
        <v>2969.5299999999997</v>
      </c>
      <c r="X535" s="19">
        <v>263</v>
      </c>
      <c r="Y535" s="19">
        <v>4.6</v>
      </c>
      <c r="Z535" s="19">
        <v>160</v>
      </c>
      <c r="AA535" s="47">
        <v>0</v>
      </c>
      <c r="AB535" s="19">
        <v>0</v>
      </c>
      <c r="AC535" s="19">
        <v>0</v>
      </c>
      <c r="AD535" s="19">
        <v>0</v>
      </c>
      <c r="AE535" s="19">
        <v>300</v>
      </c>
      <c r="AF535" s="19">
        <v>6.73</v>
      </c>
      <c r="AG535" s="5">
        <v>0</v>
      </c>
      <c r="AH535" s="5">
        <v>0</v>
      </c>
      <c r="AI535" s="6">
        <v>0</v>
      </c>
      <c r="AJ535" s="60">
        <f t="shared" si="17"/>
        <v>734.33</v>
      </c>
      <c r="AK535" s="87">
        <v>5122.8</v>
      </c>
      <c r="AL535" s="19">
        <v>57.28</v>
      </c>
      <c r="AM535" s="60">
        <v>4337.92</v>
      </c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  <c r="BB535" s="16"/>
      <c r="BC535" s="16"/>
      <c r="BD535" s="16"/>
      <c r="BE535" s="16"/>
      <c r="BF535" s="16"/>
      <c r="BG535" s="16"/>
      <c r="BH535" s="16"/>
      <c r="BI535" s="16"/>
      <c r="BJ535" s="16"/>
      <c r="BK535" s="16"/>
      <c r="BL535" s="16"/>
      <c r="BM535" s="16"/>
      <c r="BN535" s="16"/>
      <c r="BO535" s="16"/>
      <c r="BP535" s="16"/>
      <c r="BQ535" s="16"/>
      <c r="BR535" s="16"/>
      <c r="BS535" s="16"/>
      <c r="BT535" s="16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6"/>
      <c r="CG535" s="16"/>
      <c r="CH535" s="16"/>
      <c r="CI535" s="16"/>
      <c r="CJ535" s="16"/>
      <c r="CK535" s="16"/>
      <c r="CL535" s="16"/>
      <c r="CM535" s="16"/>
      <c r="CN535" s="16"/>
      <c r="CO535" s="16"/>
      <c r="CP535" s="16"/>
      <c r="CQ535" s="16"/>
      <c r="CR535" s="16"/>
      <c r="CS535" s="16"/>
      <c r="CT535" s="16"/>
      <c r="CU535" s="39"/>
      <c r="CV535" s="39"/>
      <c r="CW535" s="39"/>
      <c r="CX535" s="39"/>
      <c r="CY535" s="39"/>
      <c r="CZ535" s="39"/>
      <c r="DA535" s="39"/>
      <c r="DB535" s="39"/>
      <c r="DC535" s="39"/>
      <c r="DD535" s="39"/>
      <c r="DE535" s="39"/>
      <c r="DF535" s="39"/>
      <c r="DG535" s="39"/>
      <c r="DH535" s="39"/>
      <c r="DI535" s="39"/>
      <c r="DJ535" s="39"/>
      <c r="DK535" s="39"/>
      <c r="DL535" s="39"/>
      <c r="DM535" s="39"/>
      <c r="DN535" s="39"/>
      <c r="DO535" s="39"/>
      <c r="DP535" s="39"/>
      <c r="DQ535" s="39"/>
      <c r="DR535" s="39"/>
      <c r="DS535" s="39"/>
      <c r="DT535" s="39"/>
      <c r="DU535" s="39"/>
      <c r="DV535" s="39"/>
      <c r="DW535" s="39"/>
      <c r="DX535" s="39"/>
      <c r="DY535" s="39"/>
      <c r="DZ535" s="39"/>
      <c r="EA535" s="39"/>
      <c r="EB535" s="39"/>
      <c r="EC535" s="39"/>
      <c r="ED535" s="39"/>
      <c r="EE535" s="39"/>
      <c r="EF535" s="39"/>
      <c r="EG535" s="39"/>
      <c r="EH535" s="39"/>
      <c r="EI535" s="39"/>
      <c r="EJ535" s="39"/>
      <c r="EK535" s="39"/>
      <c r="EL535" s="39"/>
      <c r="EM535" s="39"/>
      <c r="EN535" s="39"/>
      <c r="EO535" s="39"/>
      <c r="EP535" s="39"/>
      <c r="EQ535" s="39"/>
      <c r="ER535" s="39"/>
      <c r="ES535" s="39"/>
      <c r="ET535" s="39"/>
      <c r="EU535" s="39"/>
      <c r="EV535" s="39"/>
      <c r="EW535" s="39"/>
      <c r="EX535" s="39"/>
      <c r="EY535" s="39"/>
      <c r="EZ535" s="39"/>
      <c r="FA535" s="39"/>
      <c r="FB535" s="39"/>
      <c r="FC535" s="39"/>
      <c r="FD535" s="39"/>
      <c r="FE535" s="39"/>
      <c r="FF535" s="39"/>
      <c r="FG535" s="39"/>
      <c r="FH535" s="39"/>
      <c r="FI535" s="39"/>
      <c r="FJ535" s="39"/>
      <c r="FK535" s="39"/>
      <c r="FL535" s="39"/>
      <c r="FM535" s="39"/>
      <c r="FN535" s="39"/>
      <c r="FO535" s="39"/>
      <c r="FP535" s="39"/>
      <c r="FQ535" s="39"/>
      <c r="FR535" s="46"/>
    </row>
    <row r="536" spans="1:174" s="20" customFormat="1" ht="13.5">
      <c r="A536" s="79" t="s">
        <v>13</v>
      </c>
      <c r="B536" s="16">
        <v>2015</v>
      </c>
      <c r="C536" s="40">
        <v>10</v>
      </c>
      <c r="D536" s="47">
        <v>2020</v>
      </c>
      <c r="E536" s="19">
        <v>250</v>
      </c>
      <c r="F536" s="19">
        <v>0</v>
      </c>
      <c r="G536" s="19">
        <v>0</v>
      </c>
      <c r="H536" s="19">
        <v>0</v>
      </c>
      <c r="I536" s="41">
        <v>0</v>
      </c>
      <c r="J536" s="16">
        <v>0</v>
      </c>
      <c r="K536" s="66">
        <f t="shared" si="18"/>
        <v>2270</v>
      </c>
      <c r="L536" s="47">
        <v>300</v>
      </c>
      <c r="M536" s="41">
        <v>207</v>
      </c>
      <c r="N536" s="19">
        <v>280</v>
      </c>
      <c r="O536" s="79">
        <v>565.95</v>
      </c>
      <c r="P536" s="19">
        <v>626.9</v>
      </c>
      <c r="Q536" s="19">
        <v>0</v>
      </c>
      <c r="R536" s="19">
        <v>0</v>
      </c>
      <c r="S536" s="19">
        <v>0</v>
      </c>
      <c r="T536" s="19">
        <v>1195.75</v>
      </c>
      <c r="U536" s="19">
        <v>0</v>
      </c>
      <c r="V536" s="19">
        <v>0</v>
      </c>
      <c r="W536" s="87">
        <f t="shared" si="16"/>
        <v>3175.6</v>
      </c>
      <c r="X536" s="19">
        <v>210</v>
      </c>
      <c r="Y536" s="19">
        <v>0</v>
      </c>
      <c r="Z536" s="19">
        <v>160</v>
      </c>
      <c r="AA536" s="47">
        <v>0</v>
      </c>
      <c r="AB536" s="19">
        <v>0</v>
      </c>
      <c r="AC536" s="19">
        <v>0</v>
      </c>
      <c r="AD536" s="19">
        <v>0</v>
      </c>
      <c r="AE536" s="19">
        <v>300</v>
      </c>
      <c r="AF536" s="19">
        <v>0</v>
      </c>
      <c r="AG536" s="5">
        <v>0</v>
      </c>
      <c r="AH536" s="5">
        <v>0</v>
      </c>
      <c r="AI536" s="6">
        <v>0</v>
      </c>
      <c r="AJ536" s="60">
        <f t="shared" si="17"/>
        <v>670</v>
      </c>
      <c r="AK536" s="87">
        <v>5445.6</v>
      </c>
      <c r="AL536" s="19">
        <v>89.56</v>
      </c>
      <c r="AM536" s="60">
        <v>4686.04</v>
      </c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  <c r="BB536" s="16"/>
      <c r="BC536" s="16"/>
      <c r="BD536" s="16"/>
      <c r="BE536" s="16"/>
      <c r="BF536" s="16"/>
      <c r="BG536" s="16"/>
      <c r="BH536" s="16"/>
      <c r="BI536" s="16"/>
      <c r="BJ536" s="16"/>
      <c r="BK536" s="16"/>
      <c r="BL536" s="16"/>
      <c r="BM536" s="16"/>
      <c r="BN536" s="16"/>
      <c r="BO536" s="16"/>
      <c r="BP536" s="16"/>
      <c r="BQ536" s="16"/>
      <c r="BR536" s="16"/>
      <c r="BS536" s="16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  <c r="CD536" s="16"/>
      <c r="CE536" s="16"/>
      <c r="CF536" s="16"/>
      <c r="CG536" s="16"/>
      <c r="CH536" s="16"/>
      <c r="CI536" s="16"/>
      <c r="CJ536" s="16"/>
      <c r="CK536" s="16"/>
      <c r="CL536" s="16"/>
      <c r="CM536" s="16"/>
      <c r="CN536" s="16"/>
      <c r="CO536" s="16"/>
      <c r="CP536" s="16"/>
      <c r="CQ536" s="16"/>
      <c r="CR536" s="16"/>
      <c r="CS536" s="16"/>
      <c r="CT536" s="16"/>
      <c r="CU536" s="39"/>
      <c r="CV536" s="39"/>
      <c r="CW536" s="39"/>
      <c r="CX536" s="39"/>
      <c r="CY536" s="39"/>
      <c r="CZ536" s="39"/>
      <c r="DA536" s="39"/>
      <c r="DB536" s="39"/>
      <c r="DC536" s="39"/>
      <c r="DD536" s="39"/>
      <c r="DE536" s="39"/>
      <c r="DF536" s="39"/>
      <c r="DG536" s="39"/>
      <c r="DH536" s="39"/>
      <c r="DI536" s="39"/>
      <c r="DJ536" s="39"/>
      <c r="DK536" s="39"/>
      <c r="DL536" s="39"/>
      <c r="DM536" s="39"/>
      <c r="DN536" s="39"/>
      <c r="DO536" s="39"/>
      <c r="DP536" s="39"/>
      <c r="DQ536" s="39"/>
      <c r="DR536" s="39"/>
      <c r="DS536" s="39"/>
      <c r="DT536" s="39"/>
      <c r="DU536" s="39"/>
      <c r="DV536" s="39"/>
      <c r="DW536" s="39"/>
      <c r="DX536" s="39"/>
      <c r="DY536" s="39"/>
      <c r="DZ536" s="39"/>
      <c r="EA536" s="39"/>
      <c r="EB536" s="39"/>
      <c r="EC536" s="39"/>
      <c r="ED536" s="39"/>
      <c r="EE536" s="39"/>
      <c r="EF536" s="39"/>
      <c r="EG536" s="39"/>
      <c r="EH536" s="39"/>
      <c r="EI536" s="39"/>
      <c r="EJ536" s="39"/>
      <c r="EK536" s="39"/>
      <c r="EL536" s="39"/>
      <c r="EM536" s="39"/>
      <c r="EN536" s="39"/>
      <c r="EO536" s="39"/>
      <c r="EP536" s="39"/>
      <c r="EQ536" s="39"/>
      <c r="ER536" s="39"/>
      <c r="ES536" s="39"/>
      <c r="ET536" s="39"/>
      <c r="EU536" s="39"/>
      <c r="EV536" s="39"/>
      <c r="EW536" s="39"/>
      <c r="EX536" s="39"/>
      <c r="EY536" s="39"/>
      <c r="EZ536" s="39"/>
      <c r="FA536" s="39"/>
      <c r="FB536" s="39"/>
      <c r="FC536" s="39"/>
      <c r="FD536" s="39"/>
      <c r="FE536" s="39"/>
      <c r="FF536" s="39"/>
      <c r="FG536" s="39"/>
      <c r="FH536" s="39"/>
      <c r="FI536" s="39"/>
      <c r="FJ536" s="39"/>
      <c r="FK536" s="39"/>
      <c r="FL536" s="39"/>
      <c r="FM536" s="39"/>
      <c r="FN536" s="39"/>
      <c r="FO536" s="39"/>
      <c r="FP536" s="39"/>
      <c r="FQ536" s="39"/>
      <c r="FR536" s="46"/>
    </row>
    <row r="537" spans="1:174" s="20" customFormat="1" ht="13.5">
      <c r="A537" s="79" t="s">
        <v>13</v>
      </c>
      <c r="B537" s="16">
        <v>2015</v>
      </c>
      <c r="C537" s="40">
        <v>10</v>
      </c>
      <c r="D537" s="47">
        <v>2020</v>
      </c>
      <c r="E537" s="19">
        <v>250</v>
      </c>
      <c r="F537" s="19">
        <v>0</v>
      </c>
      <c r="G537" s="19">
        <v>0</v>
      </c>
      <c r="H537" s="19">
        <v>0</v>
      </c>
      <c r="I537" s="41">
        <v>0</v>
      </c>
      <c r="J537" s="16">
        <v>0</v>
      </c>
      <c r="K537" s="66">
        <f t="shared" si="18"/>
        <v>2270</v>
      </c>
      <c r="L537" s="47">
        <v>300</v>
      </c>
      <c r="M537" s="41">
        <v>207</v>
      </c>
      <c r="N537" s="19">
        <v>280</v>
      </c>
      <c r="O537" s="79">
        <v>609.48</v>
      </c>
      <c r="P537" s="19">
        <v>278.62</v>
      </c>
      <c r="Q537" s="19">
        <v>0</v>
      </c>
      <c r="R537" s="19">
        <v>0</v>
      </c>
      <c r="S537" s="19">
        <v>0</v>
      </c>
      <c r="T537" s="19">
        <v>1079.66</v>
      </c>
      <c r="U537" s="19">
        <v>0</v>
      </c>
      <c r="V537" s="19">
        <v>0</v>
      </c>
      <c r="W537" s="87">
        <f t="shared" si="16"/>
        <v>2754.76</v>
      </c>
      <c r="X537" s="19">
        <v>335</v>
      </c>
      <c r="Y537" s="19">
        <v>0</v>
      </c>
      <c r="Z537" s="19">
        <v>160</v>
      </c>
      <c r="AA537" s="47">
        <v>0</v>
      </c>
      <c r="AB537" s="19">
        <v>0</v>
      </c>
      <c r="AC537" s="19">
        <v>0</v>
      </c>
      <c r="AD537" s="19">
        <v>0</v>
      </c>
      <c r="AE537" s="19">
        <v>300</v>
      </c>
      <c r="AF537" s="19">
        <v>0</v>
      </c>
      <c r="AG537" s="5">
        <v>0</v>
      </c>
      <c r="AH537" s="5">
        <v>0</v>
      </c>
      <c r="AI537" s="6">
        <v>0</v>
      </c>
      <c r="AJ537" s="60">
        <f t="shared" si="17"/>
        <v>795</v>
      </c>
      <c r="AK537" s="87">
        <v>5024.76</v>
      </c>
      <c r="AL537" s="19">
        <v>47.48</v>
      </c>
      <c r="AM537" s="60">
        <v>4182.28</v>
      </c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  <c r="BB537" s="16"/>
      <c r="BC537" s="16"/>
      <c r="BD537" s="16"/>
      <c r="BE537" s="16"/>
      <c r="BF537" s="16"/>
      <c r="BG537" s="16"/>
      <c r="BH537" s="16"/>
      <c r="BI537" s="16"/>
      <c r="BJ537" s="16"/>
      <c r="BK537" s="16"/>
      <c r="BL537" s="16"/>
      <c r="BM537" s="16"/>
      <c r="BN537" s="16"/>
      <c r="BO537" s="16"/>
      <c r="BP537" s="16"/>
      <c r="BQ537" s="16"/>
      <c r="BR537" s="16"/>
      <c r="BS537" s="16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6"/>
      <c r="CG537" s="16"/>
      <c r="CH537" s="16"/>
      <c r="CI537" s="16"/>
      <c r="CJ537" s="16"/>
      <c r="CK537" s="16"/>
      <c r="CL537" s="16"/>
      <c r="CM537" s="16"/>
      <c r="CN537" s="16"/>
      <c r="CO537" s="16"/>
      <c r="CP537" s="16"/>
      <c r="CQ537" s="16"/>
      <c r="CR537" s="16"/>
      <c r="CS537" s="16"/>
      <c r="CT537" s="16"/>
      <c r="CU537" s="39"/>
      <c r="CV537" s="39"/>
      <c r="CW537" s="39"/>
      <c r="CX537" s="39"/>
      <c r="CY537" s="39"/>
      <c r="CZ537" s="39"/>
      <c r="DA537" s="39"/>
      <c r="DB537" s="39"/>
      <c r="DC537" s="39"/>
      <c r="DD537" s="39"/>
      <c r="DE537" s="39"/>
      <c r="DF537" s="39"/>
      <c r="DG537" s="39"/>
      <c r="DH537" s="39"/>
      <c r="DI537" s="39"/>
      <c r="DJ537" s="39"/>
      <c r="DK537" s="39"/>
      <c r="DL537" s="39"/>
      <c r="DM537" s="39"/>
      <c r="DN537" s="39"/>
      <c r="DO537" s="39"/>
      <c r="DP537" s="39"/>
      <c r="DQ537" s="39"/>
      <c r="DR537" s="39"/>
      <c r="DS537" s="39"/>
      <c r="DT537" s="39"/>
      <c r="DU537" s="39"/>
      <c r="DV537" s="39"/>
      <c r="DW537" s="39"/>
      <c r="DX537" s="39"/>
      <c r="DY537" s="39"/>
      <c r="DZ537" s="39"/>
      <c r="EA537" s="39"/>
      <c r="EB537" s="39"/>
      <c r="EC537" s="39"/>
      <c r="ED537" s="39"/>
      <c r="EE537" s="39"/>
      <c r="EF537" s="39"/>
      <c r="EG537" s="39"/>
      <c r="EH537" s="39"/>
      <c r="EI537" s="39"/>
      <c r="EJ537" s="39"/>
      <c r="EK537" s="39"/>
      <c r="EL537" s="39"/>
      <c r="EM537" s="39"/>
      <c r="EN537" s="39"/>
      <c r="EO537" s="39"/>
      <c r="EP537" s="39"/>
      <c r="EQ537" s="39"/>
      <c r="ER537" s="39"/>
      <c r="ES537" s="39"/>
      <c r="ET537" s="39"/>
      <c r="EU537" s="39"/>
      <c r="EV537" s="39"/>
      <c r="EW537" s="39"/>
      <c r="EX537" s="39"/>
      <c r="EY537" s="39"/>
      <c r="EZ537" s="39"/>
      <c r="FA537" s="39"/>
      <c r="FB537" s="39"/>
      <c r="FC537" s="39"/>
      <c r="FD537" s="39"/>
      <c r="FE537" s="39"/>
      <c r="FF537" s="39"/>
      <c r="FG537" s="39"/>
      <c r="FH537" s="39"/>
      <c r="FI537" s="39"/>
      <c r="FJ537" s="39"/>
      <c r="FK537" s="39"/>
      <c r="FL537" s="39"/>
      <c r="FM537" s="39"/>
      <c r="FN537" s="39"/>
      <c r="FO537" s="39"/>
      <c r="FP537" s="39"/>
      <c r="FQ537" s="39"/>
      <c r="FR537" s="46"/>
    </row>
    <row r="538" spans="1:174" s="20" customFormat="1" ht="13.5">
      <c r="A538" s="79" t="s">
        <v>13</v>
      </c>
      <c r="B538" s="16">
        <v>2015</v>
      </c>
      <c r="C538" s="40">
        <v>10</v>
      </c>
      <c r="D538" s="47">
        <v>2020</v>
      </c>
      <c r="E538" s="19">
        <v>350</v>
      </c>
      <c r="F538" s="19">
        <v>50</v>
      </c>
      <c r="G538" s="19">
        <v>0</v>
      </c>
      <c r="H538" s="19">
        <v>0</v>
      </c>
      <c r="I538" s="41">
        <v>0</v>
      </c>
      <c r="J538" s="16">
        <v>0</v>
      </c>
      <c r="K538" s="66">
        <f t="shared" si="18"/>
        <v>2420</v>
      </c>
      <c r="L538" s="47">
        <v>300</v>
      </c>
      <c r="M538" s="41">
        <v>198</v>
      </c>
      <c r="N538" s="19">
        <v>280</v>
      </c>
      <c r="O538" s="79">
        <v>565.95</v>
      </c>
      <c r="P538" s="19">
        <v>278.62</v>
      </c>
      <c r="Q538" s="19">
        <v>0</v>
      </c>
      <c r="R538" s="19">
        <v>0</v>
      </c>
      <c r="S538" s="19">
        <v>0</v>
      </c>
      <c r="T538" s="19">
        <v>1184.14</v>
      </c>
      <c r="U538" s="19">
        <v>0</v>
      </c>
      <c r="V538" s="19">
        <v>0</v>
      </c>
      <c r="W538" s="87">
        <f t="shared" si="16"/>
        <v>2806.71</v>
      </c>
      <c r="X538" s="19">
        <v>272</v>
      </c>
      <c r="Y538" s="19">
        <v>0</v>
      </c>
      <c r="Z538" s="19">
        <v>160</v>
      </c>
      <c r="AA538" s="47">
        <v>0</v>
      </c>
      <c r="AB538" s="19">
        <v>0</v>
      </c>
      <c r="AC538" s="19">
        <v>0</v>
      </c>
      <c r="AD538" s="19">
        <v>0</v>
      </c>
      <c r="AE538" s="19">
        <v>300</v>
      </c>
      <c r="AF538" s="19">
        <v>0</v>
      </c>
      <c r="AG538" s="5">
        <v>0</v>
      </c>
      <c r="AH538" s="5">
        <v>0</v>
      </c>
      <c r="AI538" s="6">
        <v>0</v>
      </c>
      <c r="AJ538" s="60">
        <f t="shared" si="17"/>
        <v>732</v>
      </c>
      <c r="AK538" s="87">
        <v>5226.71</v>
      </c>
      <c r="AL538" s="19">
        <v>67.67</v>
      </c>
      <c r="AM538" s="60">
        <v>4427.04</v>
      </c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  <c r="BB538" s="16"/>
      <c r="BC538" s="16"/>
      <c r="BD538" s="16"/>
      <c r="BE538" s="16"/>
      <c r="BF538" s="16"/>
      <c r="BG538" s="16"/>
      <c r="BH538" s="16"/>
      <c r="BI538" s="16"/>
      <c r="BJ538" s="16"/>
      <c r="BK538" s="16"/>
      <c r="BL538" s="16"/>
      <c r="BM538" s="16"/>
      <c r="BN538" s="16"/>
      <c r="BO538" s="16"/>
      <c r="BP538" s="16"/>
      <c r="BQ538" s="16"/>
      <c r="BR538" s="16"/>
      <c r="BS538" s="16"/>
      <c r="BT538" s="16"/>
      <c r="BU538" s="16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6"/>
      <c r="CG538" s="16"/>
      <c r="CH538" s="16"/>
      <c r="CI538" s="16"/>
      <c r="CJ538" s="16"/>
      <c r="CK538" s="16"/>
      <c r="CL538" s="16"/>
      <c r="CM538" s="16"/>
      <c r="CN538" s="16"/>
      <c r="CO538" s="16"/>
      <c r="CP538" s="16"/>
      <c r="CQ538" s="16"/>
      <c r="CR538" s="16"/>
      <c r="CS538" s="16"/>
      <c r="CT538" s="16"/>
      <c r="CU538" s="39"/>
      <c r="CV538" s="39"/>
      <c r="CW538" s="39"/>
      <c r="CX538" s="39"/>
      <c r="CY538" s="39"/>
      <c r="CZ538" s="39"/>
      <c r="DA538" s="39"/>
      <c r="DB538" s="39"/>
      <c r="DC538" s="39"/>
      <c r="DD538" s="39"/>
      <c r="DE538" s="39"/>
      <c r="DF538" s="39"/>
      <c r="DG538" s="39"/>
      <c r="DH538" s="39"/>
      <c r="DI538" s="39"/>
      <c r="DJ538" s="39"/>
      <c r="DK538" s="39"/>
      <c r="DL538" s="39"/>
      <c r="DM538" s="39"/>
      <c r="DN538" s="39"/>
      <c r="DO538" s="39"/>
      <c r="DP538" s="39"/>
      <c r="DQ538" s="39"/>
      <c r="DR538" s="39"/>
      <c r="DS538" s="39"/>
      <c r="DT538" s="39"/>
      <c r="DU538" s="39"/>
      <c r="DV538" s="39"/>
      <c r="DW538" s="39"/>
      <c r="DX538" s="39"/>
      <c r="DY538" s="39"/>
      <c r="DZ538" s="39"/>
      <c r="EA538" s="39"/>
      <c r="EB538" s="39"/>
      <c r="EC538" s="39"/>
      <c r="ED538" s="39"/>
      <c r="EE538" s="39"/>
      <c r="EF538" s="39"/>
      <c r="EG538" s="39"/>
      <c r="EH538" s="39"/>
      <c r="EI538" s="39"/>
      <c r="EJ538" s="39"/>
      <c r="EK538" s="39"/>
      <c r="EL538" s="39"/>
      <c r="EM538" s="39"/>
      <c r="EN538" s="39"/>
      <c r="EO538" s="39"/>
      <c r="EP538" s="39"/>
      <c r="EQ538" s="39"/>
      <c r="ER538" s="39"/>
      <c r="ES538" s="39"/>
      <c r="ET538" s="39"/>
      <c r="EU538" s="39"/>
      <c r="EV538" s="39"/>
      <c r="EW538" s="39"/>
      <c r="EX538" s="39"/>
      <c r="EY538" s="39"/>
      <c r="EZ538" s="39"/>
      <c r="FA538" s="39"/>
      <c r="FB538" s="39"/>
      <c r="FC538" s="39"/>
      <c r="FD538" s="39"/>
      <c r="FE538" s="39"/>
      <c r="FF538" s="39"/>
      <c r="FG538" s="39"/>
      <c r="FH538" s="39"/>
      <c r="FI538" s="39"/>
      <c r="FJ538" s="39"/>
      <c r="FK538" s="39"/>
      <c r="FL538" s="39"/>
      <c r="FM538" s="39"/>
      <c r="FN538" s="39"/>
      <c r="FO538" s="39"/>
      <c r="FP538" s="39"/>
      <c r="FQ538" s="39"/>
      <c r="FR538" s="46"/>
    </row>
    <row r="539" spans="1:174" s="20" customFormat="1" ht="13.5">
      <c r="A539" s="79" t="s">
        <v>13</v>
      </c>
      <c r="B539" s="16">
        <v>2015</v>
      </c>
      <c r="C539" s="40">
        <v>10</v>
      </c>
      <c r="D539" s="47">
        <v>2020</v>
      </c>
      <c r="E539" s="19">
        <v>350</v>
      </c>
      <c r="F539" s="19">
        <v>50</v>
      </c>
      <c r="G539" s="19">
        <v>0</v>
      </c>
      <c r="H539" s="19">
        <v>0</v>
      </c>
      <c r="I539" s="41">
        <v>0</v>
      </c>
      <c r="J539" s="16">
        <v>0</v>
      </c>
      <c r="K539" s="66">
        <f t="shared" si="18"/>
        <v>2420</v>
      </c>
      <c r="L539" s="47">
        <v>300</v>
      </c>
      <c r="M539" s="41">
        <v>198</v>
      </c>
      <c r="N539" s="19">
        <v>280</v>
      </c>
      <c r="O539" s="79">
        <v>565.95</v>
      </c>
      <c r="P539" s="19">
        <v>278.62</v>
      </c>
      <c r="Q539" s="19">
        <v>0</v>
      </c>
      <c r="R539" s="19">
        <v>0</v>
      </c>
      <c r="S539" s="19">
        <v>0</v>
      </c>
      <c r="T539" s="19">
        <v>1044.83</v>
      </c>
      <c r="U539" s="19">
        <v>0</v>
      </c>
      <c r="V539" s="19">
        <v>0</v>
      </c>
      <c r="W539" s="87">
        <f t="shared" si="16"/>
        <v>2667.4</v>
      </c>
      <c r="X539" s="19">
        <v>167</v>
      </c>
      <c r="Y539" s="19">
        <v>0</v>
      </c>
      <c r="Z539" s="19">
        <v>160</v>
      </c>
      <c r="AA539" s="47">
        <v>0</v>
      </c>
      <c r="AB539" s="19">
        <v>0</v>
      </c>
      <c r="AC539" s="19">
        <v>0</v>
      </c>
      <c r="AD539" s="19">
        <v>0</v>
      </c>
      <c r="AE539" s="19">
        <v>300</v>
      </c>
      <c r="AF539" s="19">
        <v>0</v>
      </c>
      <c r="AG539" s="5">
        <v>0</v>
      </c>
      <c r="AH539" s="5">
        <v>5.12</v>
      </c>
      <c r="AI539" s="6">
        <v>0</v>
      </c>
      <c r="AJ539" s="60">
        <f t="shared" si="17"/>
        <v>632.12</v>
      </c>
      <c r="AK539" s="87">
        <v>5087.4</v>
      </c>
      <c r="AL539" s="19">
        <v>53.74</v>
      </c>
      <c r="AM539" s="60">
        <v>4401.54</v>
      </c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  <c r="BB539" s="16"/>
      <c r="BC539" s="16"/>
      <c r="BD539" s="16"/>
      <c r="BE539" s="16"/>
      <c r="BF539" s="16"/>
      <c r="BG539" s="16"/>
      <c r="BH539" s="16"/>
      <c r="BI539" s="16"/>
      <c r="BJ539" s="16"/>
      <c r="BK539" s="16"/>
      <c r="BL539" s="16"/>
      <c r="BM539" s="16"/>
      <c r="BN539" s="16"/>
      <c r="BO539" s="16"/>
      <c r="BP539" s="16"/>
      <c r="BQ539" s="16"/>
      <c r="BR539" s="16"/>
      <c r="BS539" s="16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16"/>
      <c r="CJ539" s="16"/>
      <c r="CK539" s="16"/>
      <c r="CL539" s="16"/>
      <c r="CM539" s="16"/>
      <c r="CN539" s="16"/>
      <c r="CO539" s="16"/>
      <c r="CP539" s="16"/>
      <c r="CQ539" s="16"/>
      <c r="CR539" s="16"/>
      <c r="CS539" s="16"/>
      <c r="CT539" s="16"/>
      <c r="CU539" s="39"/>
      <c r="CV539" s="39"/>
      <c r="CW539" s="39"/>
      <c r="CX539" s="39"/>
      <c r="CY539" s="39"/>
      <c r="CZ539" s="39"/>
      <c r="DA539" s="39"/>
      <c r="DB539" s="39"/>
      <c r="DC539" s="39"/>
      <c r="DD539" s="39"/>
      <c r="DE539" s="39"/>
      <c r="DF539" s="39"/>
      <c r="DG539" s="39"/>
      <c r="DH539" s="39"/>
      <c r="DI539" s="39"/>
      <c r="DJ539" s="39"/>
      <c r="DK539" s="39"/>
      <c r="DL539" s="39"/>
      <c r="DM539" s="39"/>
      <c r="DN539" s="39"/>
      <c r="DO539" s="39"/>
      <c r="DP539" s="39"/>
      <c r="DQ539" s="39"/>
      <c r="DR539" s="39"/>
      <c r="DS539" s="39"/>
      <c r="DT539" s="39"/>
      <c r="DU539" s="39"/>
      <c r="DV539" s="39"/>
      <c r="DW539" s="39"/>
      <c r="DX539" s="39"/>
      <c r="DY539" s="39"/>
      <c r="DZ539" s="39"/>
      <c r="EA539" s="39"/>
      <c r="EB539" s="39"/>
      <c r="EC539" s="39"/>
      <c r="ED539" s="39"/>
      <c r="EE539" s="39"/>
      <c r="EF539" s="39"/>
      <c r="EG539" s="39"/>
      <c r="EH539" s="39"/>
      <c r="EI539" s="39"/>
      <c r="EJ539" s="39"/>
      <c r="EK539" s="39"/>
      <c r="EL539" s="39"/>
      <c r="EM539" s="39"/>
      <c r="EN539" s="39"/>
      <c r="EO539" s="39"/>
      <c r="EP539" s="39"/>
      <c r="EQ539" s="39"/>
      <c r="ER539" s="39"/>
      <c r="ES539" s="39"/>
      <c r="ET539" s="39"/>
      <c r="EU539" s="39"/>
      <c r="EV539" s="39"/>
      <c r="EW539" s="39"/>
      <c r="EX539" s="39"/>
      <c r="EY539" s="39"/>
      <c r="EZ539" s="39"/>
      <c r="FA539" s="39"/>
      <c r="FB539" s="39"/>
      <c r="FC539" s="39"/>
      <c r="FD539" s="39"/>
      <c r="FE539" s="39"/>
      <c r="FF539" s="39"/>
      <c r="FG539" s="39"/>
      <c r="FH539" s="39"/>
      <c r="FI539" s="39"/>
      <c r="FJ539" s="39"/>
      <c r="FK539" s="39"/>
      <c r="FL539" s="39"/>
      <c r="FM539" s="39"/>
      <c r="FN539" s="39"/>
      <c r="FO539" s="39"/>
      <c r="FP539" s="39"/>
      <c r="FQ539" s="39"/>
      <c r="FR539" s="46"/>
    </row>
    <row r="540" spans="1:174" s="20" customFormat="1" ht="13.5">
      <c r="A540" s="79" t="s">
        <v>13</v>
      </c>
      <c r="B540" s="16">
        <v>2015</v>
      </c>
      <c r="C540" s="40">
        <v>10</v>
      </c>
      <c r="D540" s="47">
        <v>2020</v>
      </c>
      <c r="E540" s="19">
        <v>146</v>
      </c>
      <c r="F540" s="19">
        <v>0</v>
      </c>
      <c r="G540" s="19">
        <v>0</v>
      </c>
      <c r="H540" s="19">
        <v>0</v>
      </c>
      <c r="I540" s="41">
        <v>0</v>
      </c>
      <c r="J540" s="16">
        <v>0</v>
      </c>
      <c r="K540" s="66">
        <f t="shared" si="18"/>
        <v>2166</v>
      </c>
      <c r="L540" s="47">
        <v>0</v>
      </c>
      <c r="M540" s="41">
        <v>189</v>
      </c>
      <c r="N540" s="19">
        <v>280</v>
      </c>
      <c r="O540" s="79">
        <v>609.48</v>
      </c>
      <c r="P540" s="19">
        <v>278.62</v>
      </c>
      <c r="Q540" s="19">
        <v>0</v>
      </c>
      <c r="R540" s="19">
        <v>0</v>
      </c>
      <c r="S540" s="19">
        <v>0</v>
      </c>
      <c r="T540" s="19">
        <v>1160.92</v>
      </c>
      <c r="U540" s="19">
        <v>0</v>
      </c>
      <c r="V540" s="19">
        <v>0</v>
      </c>
      <c r="W540" s="87">
        <f t="shared" si="16"/>
        <v>2518.02</v>
      </c>
      <c r="X540" s="19">
        <v>607</v>
      </c>
      <c r="Y540" s="19">
        <v>0</v>
      </c>
      <c r="Z540" s="19">
        <v>160</v>
      </c>
      <c r="AA540" s="47">
        <v>0</v>
      </c>
      <c r="AB540" s="19">
        <v>0</v>
      </c>
      <c r="AC540" s="19">
        <v>0</v>
      </c>
      <c r="AD540" s="19">
        <v>0</v>
      </c>
      <c r="AE540" s="19">
        <v>0</v>
      </c>
      <c r="AF540" s="19">
        <v>34.6</v>
      </c>
      <c r="AG540" s="5">
        <v>0</v>
      </c>
      <c r="AH540" s="5">
        <v>0</v>
      </c>
      <c r="AI540" s="6">
        <v>0</v>
      </c>
      <c r="AJ540" s="60">
        <f t="shared" si="17"/>
        <v>801.6</v>
      </c>
      <c r="AK540" s="87">
        <v>4649.42</v>
      </c>
      <c r="AL540" s="19">
        <v>34.48</v>
      </c>
      <c r="AM540" s="60">
        <v>3847.94</v>
      </c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  <c r="BB540" s="16"/>
      <c r="BC540" s="16"/>
      <c r="BD540" s="16"/>
      <c r="BE540" s="16"/>
      <c r="BF540" s="16"/>
      <c r="BG540" s="16"/>
      <c r="BH540" s="16"/>
      <c r="BI540" s="16"/>
      <c r="BJ540" s="16"/>
      <c r="BK540" s="16"/>
      <c r="BL540" s="16"/>
      <c r="BM540" s="16"/>
      <c r="BN540" s="16"/>
      <c r="BO540" s="16"/>
      <c r="BP540" s="16"/>
      <c r="BQ540" s="16"/>
      <c r="BR540" s="16"/>
      <c r="BS540" s="16"/>
      <c r="BT540" s="16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6"/>
      <c r="CG540" s="16"/>
      <c r="CH540" s="16"/>
      <c r="CI540" s="16"/>
      <c r="CJ540" s="16"/>
      <c r="CK540" s="16"/>
      <c r="CL540" s="16"/>
      <c r="CM540" s="16"/>
      <c r="CN540" s="16"/>
      <c r="CO540" s="16"/>
      <c r="CP540" s="16"/>
      <c r="CQ540" s="16"/>
      <c r="CR540" s="16"/>
      <c r="CS540" s="16"/>
      <c r="CT540" s="16"/>
      <c r="CU540" s="39"/>
      <c r="CV540" s="39"/>
      <c r="CW540" s="39"/>
      <c r="CX540" s="39"/>
      <c r="CY540" s="39"/>
      <c r="CZ540" s="39"/>
      <c r="DA540" s="39"/>
      <c r="DB540" s="39"/>
      <c r="DC540" s="39"/>
      <c r="DD540" s="39"/>
      <c r="DE540" s="39"/>
      <c r="DF540" s="39"/>
      <c r="DG540" s="39"/>
      <c r="DH540" s="39"/>
      <c r="DI540" s="39"/>
      <c r="DJ540" s="39"/>
      <c r="DK540" s="39"/>
      <c r="DL540" s="39"/>
      <c r="DM540" s="39"/>
      <c r="DN540" s="39"/>
      <c r="DO540" s="39"/>
      <c r="DP540" s="39"/>
      <c r="DQ540" s="39"/>
      <c r="DR540" s="39"/>
      <c r="DS540" s="39"/>
      <c r="DT540" s="39"/>
      <c r="DU540" s="39"/>
      <c r="DV540" s="39"/>
      <c r="DW540" s="39"/>
      <c r="DX540" s="39"/>
      <c r="DY540" s="39"/>
      <c r="DZ540" s="39"/>
      <c r="EA540" s="39"/>
      <c r="EB540" s="39"/>
      <c r="EC540" s="39"/>
      <c r="ED540" s="39"/>
      <c r="EE540" s="39"/>
      <c r="EF540" s="39"/>
      <c r="EG540" s="39"/>
      <c r="EH540" s="39"/>
      <c r="EI540" s="39"/>
      <c r="EJ540" s="39"/>
      <c r="EK540" s="39"/>
      <c r="EL540" s="39"/>
      <c r="EM540" s="39"/>
      <c r="EN540" s="39"/>
      <c r="EO540" s="39"/>
      <c r="EP540" s="39"/>
      <c r="EQ540" s="39"/>
      <c r="ER540" s="39"/>
      <c r="ES540" s="39"/>
      <c r="ET540" s="39"/>
      <c r="EU540" s="39"/>
      <c r="EV540" s="39"/>
      <c r="EW540" s="39"/>
      <c r="EX540" s="39"/>
      <c r="EY540" s="39"/>
      <c r="EZ540" s="39"/>
      <c r="FA540" s="39"/>
      <c r="FB540" s="39"/>
      <c r="FC540" s="39"/>
      <c r="FD540" s="39"/>
      <c r="FE540" s="39"/>
      <c r="FF540" s="39"/>
      <c r="FG540" s="39"/>
      <c r="FH540" s="39"/>
      <c r="FI540" s="39"/>
      <c r="FJ540" s="39"/>
      <c r="FK540" s="39"/>
      <c r="FL540" s="39"/>
      <c r="FM540" s="39"/>
      <c r="FN540" s="39"/>
      <c r="FO540" s="39"/>
      <c r="FP540" s="39"/>
      <c r="FQ540" s="39"/>
      <c r="FR540" s="46"/>
    </row>
    <row r="541" spans="1:174" s="20" customFormat="1" ht="13.5">
      <c r="A541" s="79" t="s">
        <v>13</v>
      </c>
      <c r="B541" s="16">
        <v>2015</v>
      </c>
      <c r="C541" s="40">
        <v>10</v>
      </c>
      <c r="D541" s="47">
        <v>2020</v>
      </c>
      <c r="E541" s="19">
        <v>146</v>
      </c>
      <c r="F541" s="19">
        <v>0</v>
      </c>
      <c r="G541" s="19">
        <v>0</v>
      </c>
      <c r="H541" s="19">
        <v>0</v>
      </c>
      <c r="I541" s="41">
        <v>0</v>
      </c>
      <c r="J541" s="16">
        <v>0</v>
      </c>
      <c r="K541" s="66">
        <f t="shared" si="18"/>
        <v>2166</v>
      </c>
      <c r="L541" s="47">
        <v>0</v>
      </c>
      <c r="M541" s="41">
        <v>0</v>
      </c>
      <c r="N541" s="19">
        <v>280</v>
      </c>
      <c r="O541" s="79">
        <v>565.95</v>
      </c>
      <c r="P541" s="19">
        <v>278.62</v>
      </c>
      <c r="Q541" s="19">
        <v>0</v>
      </c>
      <c r="R541" s="19">
        <v>0</v>
      </c>
      <c r="S541" s="19">
        <v>0</v>
      </c>
      <c r="T541" s="19">
        <v>940.34</v>
      </c>
      <c r="U541" s="19">
        <v>0</v>
      </c>
      <c r="V541" s="19">
        <v>0</v>
      </c>
      <c r="W541" s="87">
        <f t="shared" si="16"/>
        <v>2064.9100000000003</v>
      </c>
      <c r="X541" s="19">
        <v>339</v>
      </c>
      <c r="Y541" s="19">
        <v>0</v>
      </c>
      <c r="Z541" s="19">
        <v>160</v>
      </c>
      <c r="AA541" s="47">
        <v>0</v>
      </c>
      <c r="AB541" s="19">
        <v>0</v>
      </c>
      <c r="AC541" s="19">
        <v>0</v>
      </c>
      <c r="AD541" s="19">
        <v>0</v>
      </c>
      <c r="AE541" s="19">
        <v>0</v>
      </c>
      <c r="AF541" s="19">
        <v>0</v>
      </c>
      <c r="AG541" s="5">
        <v>0</v>
      </c>
      <c r="AH541" s="5">
        <v>0</v>
      </c>
      <c r="AI541" s="6">
        <v>0</v>
      </c>
      <c r="AJ541" s="60">
        <f t="shared" si="17"/>
        <v>499</v>
      </c>
      <c r="AK541" s="87">
        <v>4230.91</v>
      </c>
      <c r="AL541" s="19">
        <v>21.93</v>
      </c>
      <c r="AM541" s="60">
        <v>3709.98</v>
      </c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  <c r="BB541" s="16"/>
      <c r="BC541" s="16"/>
      <c r="BD541" s="16"/>
      <c r="BE541" s="16"/>
      <c r="BF541" s="16"/>
      <c r="BG541" s="16"/>
      <c r="BH541" s="16"/>
      <c r="BI541" s="16"/>
      <c r="BJ541" s="16"/>
      <c r="BK541" s="16"/>
      <c r="BL541" s="16"/>
      <c r="BM541" s="16"/>
      <c r="BN541" s="16"/>
      <c r="BO541" s="16"/>
      <c r="BP541" s="16"/>
      <c r="BQ541" s="16"/>
      <c r="BR541" s="16"/>
      <c r="BS541" s="16"/>
      <c r="BT541" s="16"/>
      <c r="BU541" s="16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6"/>
      <c r="CG541" s="16"/>
      <c r="CH541" s="16"/>
      <c r="CI541" s="16"/>
      <c r="CJ541" s="16"/>
      <c r="CK541" s="16"/>
      <c r="CL541" s="16"/>
      <c r="CM541" s="16"/>
      <c r="CN541" s="16"/>
      <c r="CO541" s="16"/>
      <c r="CP541" s="16"/>
      <c r="CQ541" s="16"/>
      <c r="CR541" s="16"/>
      <c r="CS541" s="16"/>
      <c r="CT541" s="16"/>
      <c r="CU541" s="39"/>
      <c r="CV541" s="39"/>
      <c r="CW541" s="39"/>
      <c r="CX541" s="39"/>
      <c r="CY541" s="39"/>
      <c r="CZ541" s="39"/>
      <c r="DA541" s="39"/>
      <c r="DB541" s="39"/>
      <c r="DC541" s="39"/>
      <c r="DD541" s="39"/>
      <c r="DE541" s="39"/>
      <c r="DF541" s="39"/>
      <c r="DG541" s="39"/>
      <c r="DH541" s="39"/>
      <c r="DI541" s="39"/>
      <c r="DJ541" s="39"/>
      <c r="DK541" s="39"/>
      <c r="DL541" s="39"/>
      <c r="DM541" s="39"/>
      <c r="DN541" s="39"/>
      <c r="DO541" s="39"/>
      <c r="DP541" s="39"/>
      <c r="DQ541" s="39"/>
      <c r="DR541" s="39"/>
      <c r="DS541" s="39"/>
      <c r="DT541" s="39"/>
      <c r="DU541" s="39"/>
      <c r="DV541" s="39"/>
      <c r="DW541" s="39"/>
      <c r="DX541" s="39"/>
      <c r="DY541" s="39"/>
      <c r="DZ541" s="39"/>
      <c r="EA541" s="39"/>
      <c r="EB541" s="39"/>
      <c r="EC541" s="39"/>
      <c r="ED541" s="39"/>
      <c r="EE541" s="39"/>
      <c r="EF541" s="39"/>
      <c r="EG541" s="39"/>
      <c r="EH541" s="39"/>
      <c r="EI541" s="39"/>
      <c r="EJ541" s="39"/>
      <c r="EK541" s="39"/>
      <c r="EL541" s="39"/>
      <c r="EM541" s="39"/>
      <c r="EN541" s="39"/>
      <c r="EO541" s="39"/>
      <c r="EP541" s="39"/>
      <c r="EQ541" s="39"/>
      <c r="ER541" s="39"/>
      <c r="ES541" s="39"/>
      <c r="ET541" s="39"/>
      <c r="EU541" s="39"/>
      <c r="EV541" s="39"/>
      <c r="EW541" s="39"/>
      <c r="EX541" s="39"/>
      <c r="EY541" s="39"/>
      <c r="EZ541" s="39"/>
      <c r="FA541" s="39"/>
      <c r="FB541" s="39"/>
      <c r="FC541" s="39"/>
      <c r="FD541" s="39"/>
      <c r="FE541" s="39"/>
      <c r="FF541" s="39"/>
      <c r="FG541" s="39"/>
      <c r="FH541" s="39"/>
      <c r="FI541" s="39"/>
      <c r="FJ541" s="39"/>
      <c r="FK541" s="39"/>
      <c r="FL541" s="39"/>
      <c r="FM541" s="39"/>
      <c r="FN541" s="39"/>
      <c r="FO541" s="39"/>
      <c r="FP541" s="39"/>
      <c r="FQ541" s="39"/>
      <c r="FR541" s="46"/>
    </row>
    <row r="542" spans="1:174" s="20" customFormat="1" ht="13.5">
      <c r="A542" s="79" t="s">
        <v>13</v>
      </c>
      <c r="B542" s="16">
        <v>2015</v>
      </c>
      <c r="C542" s="40">
        <v>10</v>
      </c>
      <c r="D542" s="47">
        <v>2020</v>
      </c>
      <c r="E542" s="19">
        <v>146</v>
      </c>
      <c r="F542" s="19">
        <v>0</v>
      </c>
      <c r="G542" s="19">
        <v>0</v>
      </c>
      <c r="H542" s="19">
        <v>0</v>
      </c>
      <c r="I542" s="41">
        <v>0</v>
      </c>
      <c r="J542" s="16">
        <v>0</v>
      </c>
      <c r="K542" s="66">
        <f t="shared" si="18"/>
        <v>2166</v>
      </c>
      <c r="L542" s="47">
        <v>300</v>
      </c>
      <c r="M542" s="41">
        <v>0</v>
      </c>
      <c r="N542" s="19">
        <v>280</v>
      </c>
      <c r="O542" s="79">
        <v>522.41</v>
      </c>
      <c r="P542" s="19">
        <v>278.62</v>
      </c>
      <c r="Q542" s="19">
        <v>0</v>
      </c>
      <c r="R542" s="19">
        <v>0</v>
      </c>
      <c r="S542" s="19">
        <v>0</v>
      </c>
      <c r="T542" s="19">
        <v>1184.14</v>
      </c>
      <c r="U542" s="19">
        <v>0</v>
      </c>
      <c r="V542" s="19">
        <v>0</v>
      </c>
      <c r="W542" s="87">
        <f t="shared" si="16"/>
        <v>2565.17</v>
      </c>
      <c r="X542" s="19">
        <v>493</v>
      </c>
      <c r="Y542" s="19">
        <v>7.3</v>
      </c>
      <c r="Z542" s="19">
        <v>160</v>
      </c>
      <c r="AA542" s="47">
        <v>0</v>
      </c>
      <c r="AB542" s="19">
        <v>0</v>
      </c>
      <c r="AC542" s="19">
        <v>0</v>
      </c>
      <c r="AD542" s="19">
        <v>0</v>
      </c>
      <c r="AE542" s="19">
        <v>300</v>
      </c>
      <c r="AF542" s="19">
        <v>0</v>
      </c>
      <c r="AG542" s="5">
        <v>0</v>
      </c>
      <c r="AH542" s="5">
        <v>0</v>
      </c>
      <c r="AI542" s="6">
        <v>0</v>
      </c>
      <c r="AJ542" s="60">
        <f t="shared" si="17"/>
        <v>960.3</v>
      </c>
      <c r="AK542" s="87">
        <v>4731.17</v>
      </c>
      <c r="AL542" s="19">
        <v>36.94</v>
      </c>
      <c r="AM542" s="60">
        <v>3733.93</v>
      </c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  <c r="BB542" s="16"/>
      <c r="BC542" s="16"/>
      <c r="BD542" s="16"/>
      <c r="BE542" s="16"/>
      <c r="BF542" s="16"/>
      <c r="BG542" s="16"/>
      <c r="BH542" s="16"/>
      <c r="BI542" s="16"/>
      <c r="BJ542" s="16"/>
      <c r="BK542" s="16"/>
      <c r="BL542" s="16"/>
      <c r="BM542" s="16"/>
      <c r="BN542" s="16"/>
      <c r="BO542" s="16"/>
      <c r="BP542" s="16"/>
      <c r="BQ542" s="16"/>
      <c r="BR542" s="16"/>
      <c r="BS542" s="16"/>
      <c r="BT542" s="16"/>
      <c r="BU542" s="16"/>
      <c r="BV542" s="16"/>
      <c r="BW542" s="16"/>
      <c r="BX542" s="16"/>
      <c r="BY542" s="16"/>
      <c r="BZ542" s="16"/>
      <c r="CA542" s="16"/>
      <c r="CB542" s="16"/>
      <c r="CC542" s="16"/>
      <c r="CD542" s="16"/>
      <c r="CE542" s="16"/>
      <c r="CF542" s="16"/>
      <c r="CG542" s="16"/>
      <c r="CH542" s="16"/>
      <c r="CI542" s="16"/>
      <c r="CJ542" s="16"/>
      <c r="CK542" s="16"/>
      <c r="CL542" s="16"/>
      <c r="CM542" s="16"/>
      <c r="CN542" s="16"/>
      <c r="CO542" s="16"/>
      <c r="CP542" s="16"/>
      <c r="CQ542" s="16"/>
      <c r="CR542" s="16"/>
      <c r="CS542" s="16"/>
      <c r="CT542" s="16"/>
      <c r="CU542" s="39"/>
      <c r="CV542" s="39"/>
      <c r="CW542" s="39"/>
      <c r="CX542" s="39"/>
      <c r="CY542" s="39"/>
      <c r="CZ542" s="39"/>
      <c r="DA542" s="39"/>
      <c r="DB542" s="39"/>
      <c r="DC542" s="39"/>
      <c r="DD542" s="39"/>
      <c r="DE542" s="39"/>
      <c r="DF542" s="39"/>
      <c r="DG542" s="39"/>
      <c r="DH542" s="39"/>
      <c r="DI542" s="39"/>
      <c r="DJ542" s="39"/>
      <c r="DK542" s="39"/>
      <c r="DL542" s="39"/>
      <c r="DM542" s="39"/>
      <c r="DN542" s="39"/>
      <c r="DO542" s="39"/>
      <c r="DP542" s="39"/>
      <c r="DQ542" s="39"/>
      <c r="DR542" s="39"/>
      <c r="DS542" s="39"/>
      <c r="DT542" s="39"/>
      <c r="DU542" s="39"/>
      <c r="DV542" s="39"/>
      <c r="DW542" s="39"/>
      <c r="DX542" s="39"/>
      <c r="DY542" s="39"/>
      <c r="DZ542" s="39"/>
      <c r="EA542" s="39"/>
      <c r="EB542" s="39"/>
      <c r="EC542" s="39"/>
      <c r="ED542" s="39"/>
      <c r="EE542" s="39"/>
      <c r="EF542" s="39"/>
      <c r="EG542" s="39"/>
      <c r="EH542" s="39"/>
      <c r="EI542" s="39"/>
      <c r="EJ542" s="39"/>
      <c r="EK542" s="39"/>
      <c r="EL542" s="39"/>
      <c r="EM542" s="39"/>
      <c r="EN542" s="39"/>
      <c r="EO542" s="39"/>
      <c r="EP542" s="39"/>
      <c r="EQ542" s="39"/>
      <c r="ER542" s="39"/>
      <c r="ES542" s="39"/>
      <c r="ET542" s="39"/>
      <c r="EU542" s="39"/>
      <c r="EV542" s="39"/>
      <c r="EW542" s="39"/>
      <c r="EX542" s="39"/>
      <c r="EY542" s="39"/>
      <c r="EZ542" s="39"/>
      <c r="FA542" s="39"/>
      <c r="FB542" s="39"/>
      <c r="FC542" s="39"/>
      <c r="FD542" s="39"/>
      <c r="FE542" s="39"/>
      <c r="FF542" s="39"/>
      <c r="FG542" s="39"/>
      <c r="FH542" s="39"/>
      <c r="FI542" s="39"/>
      <c r="FJ542" s="39"/>
      <c r="FK542" s="39"/>
      <c r="FL542" s="39"/>
      <c r="FM542" s="39"/>
      <c r="FN542" s="39"/>
      <c r="FO542" s="39"/>
      <c r="FP542" s="39"/>
      <c r="FQ542" s="39"/>
      <c r="FR542" s="46"/>
    </row>
    <row r="543" spans="1:174" s="20" customFormat="1" ht="13.5">
      <c r="A543" s="79" t="s">
        <v>16</v>
      </c>
      <c r="B543" s="16">
        <v>2015</v>
      </c>
      <c r="C543" s="40">
        <v>10</v>
      </c>
      <c r="D543" s="47">
        <v>2020</v>
      </c>
      <c r="E543" s="19">
        <v>146</v>
      </c>
      <c r="F543" s="19">
        <v>0</v>
      </c>
      <c r="G543" s="19">
        <v>0</v>
      </c>
      <c r="H543" s="19">
        <v>0</v>
      </c>
      <c r="I543" s="41">
        <v>0</v>
      </c>
      <c r="J543" s="16">
        <v>0</v>
      </c>
      <c r="K543" s="66">
        <f aca="true" t="shared" si="19" ref="K543:K574">SUM(D543:J543)</f>
        <v>2166</v>
      </c>
      <c r="L543" s="47">
        <v>300</v>
      </c>
      <c r="M543" s="41">
        <v>207</v>
      </c>
      <c r="N543" s="19">
        <v>280</v>
      </c>
      <c r="O543" s="79">
        <v>609.48</v>
      </c>
      <c r="P543" s="19">
        <v>644.31</v>
      </c>
      <c r="Q543" s="19">
        <v>0</v>
      </c>
      <c r="R543" s="19">
        <v>0</v>
      </c>
      <c r="S543" s="19">
        <v>0</v>
      </c>
      <c r="T543" s="19">
        <v>940.34</v>
      </c>
      <c r="U543" s="19">
        <v>0</v>
      </c>
      <c r="V543" s="19">
        <v>0</v>
      </c>
      <c r="W543" s="87">
        <f aca="true" t="shared" si="20" ref="W543:W606">SUM(L543:V543)</f>
        <v>2981.13</v>
      </c>
      <c r="X543" s="19">
        <v>349</v>
      </c>
      <c r="Y543" s="19">
        <v>0</v>
      </c>
      <c r="Z543" s="19">
        <v>160</v>
      </c>
      <c r="AA543" s="47">
        <v>0</v>
      </c>
      <c r="AB543" s="19">
        <v>0</v>
      </c>
      <c r="AC543" s="19">
        <v>0</v>
      </c>
      <c r="AD543" s="19">
        <v>0</v>
      </c>
      <c r="AE543" s="19">
        <v>300</v>
      </c>
      <c r="AF543" s="19">
        <v>14.86</v>
      </c>
      <c r="AG543" s="5">
        <v>0</v>
      </c>
      <c r="AH543" s="5">
        <v>0</v>
      </c>
      <c r="AI543" s="6">
        <v>0</v>
      </c>
      <c r="AJ543" s="60">
        <f aca="true" t="shared" si="21" ref="AJ543:AJ606">SUM(X543:AI543)</f>
        <v>823.86</v>
      </c>
      <c r="AK543" s="87">
        <v>5132.27</v>
      </c>
      <c r="AL543" s="19">
        <v>58.23</v>
      </c>
      <c r="AM543" s="60">
        <v>4265.04</v>
      </c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  <c r="BB543" s="16"/>
      <c r="BC543" s="16"/>
      <c r="BD543" s="16"/>
      <c r="BE543" s="16"/>
      <c r="BF543" s="16"/>
      <c r="BG543" s="16"/>
      <c r="BH543" s="16"/>
      <c r="BI543" s="16"/>
      <c r="BJ543" s="16"/>
      <c r="BK543" s="16"/>
      <c r="BL543" s="16"/>
      <c r="BM543" s="16"/>
      <c r="BN543" s="16"/>
      <c r="BO543" s="16"/>
      <c r="BP543" s="16"/>
      <c r="BQ543" s="16"/>
      <c r="BR543" s="16"/>
      <c r="BS543" s="16"/>
      <c r="BT543" s="16"/>
      <c r="BU543" s="16"/>
      <c r="BV543" s="16"/>
      <c r="BW543" s="16"/>
      <c r="BX543" s="16"/>
      <c r="BY543" s="16"/>
      <c r="BZ543" s="16"/>
      <c r="CA543" s="16"/>
      <c r="CB543" s="16"/>
      <c r="CC543" s="16"/>
      <c r="CD543" s="16"/>
      <c r="CE543" s="16"/>
      <c r="CF543" s="16"/>
      <c r="CG543" s="16"/>
      <c r="CH543" s="16"/>
      <c r="CI543" s="16"/>
      <c r="CJ543" s="16"/>
      <c r="CK543" s="16"/>
      <c r="CL543" s="16"/>
      <c r="CM543" s="16"/>
      <c r="CN543" s="16"/>
      <c r="CO543" s="16"/>
      <c r="CP543" s="16"/>
      <c r="CQ543" s="16"/>
      <c r="CR543" s="16"/>
      <c r="CS543" s="16"/>
      <c r="CT543" s="16"/>
      <c r="CU543" s="39"/>
      <c r="CV543" s="39"/>
      <c r="CW543" s="39"/>
      <c r="CX543" s="39"/>
      <c r="CY543" s="39"/>
      <c r="CZ543" s="39"/>
      <c r="DA543" s="39"/>
      <c r="DB543" s="39"/>
      <c r="DC543" s="39"/>
      <c r="DD543" s="39"/>
      <c r="DE543" s="39"/>
      <c r="DF543" s="39"/>
      <c r="DG543" s="39"/>
      <c r="DH543" s="39"/>
      <c r="DI543" s="39"/>
      <c r="DJ543" s="39"/>
      <c r="DK543" s="39"/>
      <c r="DL543" s="39"/>
      <c r="DM543" s="39"/>
      <c r="DN543" s="39"/>
      <c r="DO543" s="39"/>
      <c r="DP543" s="39"/>
      <c r="DQ543" s="39"/>
      <c r="DR543" s="39"/>
      <c r="DS543" s="39"/>
      <c r="DT543" s="39"/>
      <c r="DU543" s="39"/>
      <c r="DV543" s="39"/>
      <c r="DW543" s="39"/>
      <c r="DX543" s="39"/>
      <c r="DY543" s="39"/>
      <c r="DZ543" s="39"/>
      <c r="EA543" s="39"/>
      <c r="EB543" s="39"/>
      <c r="EC543" s="39"/>
      <c r="ED543" s="39"/>
      <c r="EE543" s="39"/>
      <c r="EF543" s="39"/>
      <c r="EG543" s="39"/>
      <c r="EH543" s="39"/>
      <c r="EI543" s="39"/>
      <c r="EJ543" s="39"/>
      <c r="EK543" s="39"/>
      <c r="EL543" s="39"/>
      <c r="EM543" s="39"/>
      <c r="EN543" s="39"/>
      <c r="EO543" s="39"/>
      <c r="EP543" s="39"/>
      <c r="EQ543" s="39"/>
      <c r="ER543" s="39"/>
      <c r="ES543" s="39"/>
      <c r="ET543" s="39"/>
      <c r="EU543" s="39"/>
      <c r="EV543" s="39"/>
      <c r="EW543" s="39"/>
      <c r="EX543" s="39"/>
      <c r="EY543" s="39"/>
      <c r="EZ543" s="39"/>
      <c r="FA543" s="39"/>
      <c r="FB543" s="39"/>
      <c r="FC543" s="39"/>
      <c r="FD543" s="39"/>
      <c r="FE543" s="39"/>
      <c r="FF543" s="39"/>
      <c r="FG543" s="39"/>
      <c r="FH543" s="39"/>
      <c r="FI543" s="39"/>
      <c r="FJ543" s="39"/>
      <c r="FK543" s="39"/>
      <c r="FL543" s="39"/>
      <c r="FM543" s="39"/>
      <c r="FN543" s="39"/>
      <c r="FO543" s="39"/>
      <c r="FP543" s="39"/>
      <c r="FQ543" s="39"/>
      <c r="FR543" s="46"/>
    </row>
    <row r="544" spans="1:174" s="20" customFormat="1" ht="13.5">
      <c r="A544" s="79" t="s">
        <v>13</v>
      </c>
      <c r="B544" s="16">
        <v>2015</v>
      </c>
      <c r="C544" s="40">
        <v>10</v>
      </c>
      <c r="D544" s="47">
        <v>2020</v>
      </c>
      <c r="E544" s="19">
        <v>100</v>
      </c>
      <c r="F544" s="19">
        <v>0</v>
      </c>
      <c r="G544" s="19">
        <v>0</v>
      </c>
      <c r="H544" s="19">
        <v>0</v>
      </c>
      <c r="I544" s="41">
        <v>0</v>
      </c>
      <c r="J544" s="16">
        <v>0</v>
      </c>
      <c r="K544" s="66">
        <f t="shared" si="19"/>
        <v>2120</v>
      </c>
      <c r="L544" s="47">
        <v>0</v>
      </c>
      <c r="M544" s="41">
        <v>198</v>
      </c>
      <c r="N544" s="19">
        <v>280</v>
      </c>
      <c r="O544" s="79">
        <v>565.95</v>
      </c>
      <c r="P544" s="19">
        <v>278.62</v>
      </c>
      <c r="Q544" s="19">
        <v>0</v>
      </c>
      <c r="R544" s="19">
        <v>0</v>
      </c>
      <c r="S544" s="19">
        <v>0</v>
      </c>
      <c r="T544" s="19">
        <v>1184.14</v>
      </c>
      <c r="U544" s="19">
        <v>0</v>
      </c>
      <c r="V544" s="19">
        <v>0</v>
      </c>
      <c r="W544" s="87">
        <f t="shared" si="20"/>
        <v>2506.71</v>
      </c>
      <c r="X544" s="19">
        <v>164.5</v>
      </c>
      <c r="Y544" s="19">
        <v>0</v>
      </c>
      <c r="Z544" s="19">
        <v>0</v>
      </c>
      <c r="AA544" s="47">
        <v>0</v>
      </c>
      <c r="AB544" s="19">
        <v>0</v>
      </c>
      <c r="AC544" s="19">
        <v>0</v>
      </c>
      <c r="AD544" s="19">
        <v>0</v>
      </c>
      <c r="AE544" s="19">
        <v>0</v>
      </c>
      <c r="AF544" s="19">
        <v>0</v>
      </c>
      <c r="AG544" s="5">
        <v>0</v>
      </c>
      <c r="AH544" s="5">
        <v>0</v>
      </c>
      <c r="AI544" s="6">
        <v>0</v>
      </c>
      <c r="AJ544" s="60">
        <f t="shared" si="21"/>
        <v>164.5</v>
      </c>
      <c r="AK544" s="87">
        <v>4626.71</v>
      </c>
      <c r="AL544" s="19">
        <v>33.8</v>
      </c>
      <c r="AM544" s="60">
        <v>4428.41</v>
      </c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  <c r="BB544" s="16"/>
      <c r="BC544" s="16"/>
      <c r="BD544" s="16"/>
      <c r="BE544" s="16"/>
      <c r="BF544" s="16"/>
      <c r="BG544" s="16"/>
      <c r="BH544" s="16"/>
      <c r="BI544" s="16"/>
      <c r="BJ544" s="16"/>
      <c r="BK544" s="16"/>
      <c r="BL544" s="16"/>
      <c r="BM544" s="16"/>
      <c r="BN544" s="16"/>
      <c r="BO544" s="16"/>
      <c r="BP544" s="16"/>
      <c r="BQ544" s="16"/>
      <c r="BR544" s="16"/>
      <c r="BS544" s="16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16"/>
      <c r="CJ544" s="16"/>
      <c r="CK544" s="16"/>
      <c r="CL544" s="16"/>
      <c r="CM544" s="16"/>
      <c r="CN544" s="16"/>
      <c r="CO544" s="16"/>
      <c r="CP544" s="16"/>
      <c r="CQ544" s="16"/>
      <c r="CR544" s="16"/>
      <c r="CS544" s="16"/>
      <c r="CT544" s="16"/>
      <c r="CU544" s="39"/>
      <c r="CV544" s="39"/>
      <c r="CW544" s="39"/>
      <c r="CX544" s="39"/>
      <c r="CY544" s="39"/>
      <c r="CZ544" s="39"/>
      <c r="DA544" s="39"/>
      <c r="DB544" s="39"/>
      <c r="DC544" s="39"/>
      <c r="DD544" s="39"/>
      <c r="DE544" s="39"/>
      <c r="DF544" s="39"/>
      <c r="DG544" s="39"/>
      <c r="DH544" s="39"/>
      <c r="DI544" s="39"/>
      <c r="DJ544" s="39"/>
      <c r="DK544" s="39"/>
      <c r="DL544" s="39"/>
      <c r="DM544" s="39"/>
      <c r="DN544" s="39"/>
      <c r="DO544" s="39"/>
      <c r="DP544" s="39"/>
      <c r="DQ544" s="39"/>
      <c r="DR544" s="39"/>
      <c r="DS544" s="39"/>
      <c r="DT544" s="39"/>
      <c r="DU544" s="39"/>
      <c r="DV544" s="39"/>
      <c r="DW544" s="39"/>
      <c r="DX544" s="39"/>
      <c r="DY544" s="39"/>
      <c r="DZ544" s="39"/>
      <c r="EA544" s="39"/>
      <c r="EB544" s="39"/>
      <c r="EC544" s="39"/>
      <c r="ED544" s="39"/>
      <c r="EE544" s="39"/>
      <c r="EF544" s="39"/>
      <c r="EG544" s="39"/>
      <c r="EH544" s="39"/>
      <c r="EI544" s="39"/>
      <c r="EJ544" s="39"/>
      <c r="EK544" s="39"/>
      <c r="EL544" s="39"/>
      <c r="EM544" s="39"/>
      <c r="EN544" s="39"/>
      <c r="EO544" s="39"/>
      <c r="EP544" s="39"/>
      <c r="EQ544" s="39"/>
      <c r="ER544" s="39"/>
      <c r="ES544" s="39"/>
      <c r="ET544" s="39"/>
      <c r="EU544" s="39"/>
      <c r="EV544" s="39"/>
      <c r="EW544" s="39"/>
      <c r="EX544" s="39"/>
      <c r="EY544" s="39"/>
      <c r="EZ544" s="39"/>
      <c r="FA544" s="39"/>
      <c r="FB544" s="39"/>
      <c r="FC544" s="39"/>
      <c r="FD544" s="39"/>
      <c r="FE544" s="39"/>
      <c r="FF544" s="39"/>
      <c r="FG544" s="39"/>
      <c r="FH544" s="39"/>
      <c r="FI544" s="39"/>
      <c r="FJ544" s="39"/>
      <c r="FK544" s="39"/>
      <c r="FL544" s="39"/>
      <c r="FM544" s="39"/>
      <c r="FN544" s="39"/>
      <c r="FO544" s="39"/>
      <c r="FP544" s="39"/>
      <c r="FQ544" s="39"/>
      <c r="FR544" s="46"/>
    </row>
    <row r="545" spans="1:174" s="20" customFormat="1" ht="13.5">
      <c r="A545" s="79" t="s">
        <v>13</v>
      </c>
      <c r="B545" s="16">
        <v>2015</v>
      </c>
      <c r="C545" s="40">
        <v>10</v>
      </c>
      <c r="D545" s="47">
        <v>2020</v>
      </c>
      <c r="E545" s="19">
        <v>300</v>
      </c>
      <c r="F545" s="19">
        <v>50</v>
      </c>
      <c r="G545" s="19">
        <v>0</v>
      </c>
      <c r="H545" s="19">
        <v>0</v>
      </c>
      <c r="I545" s="41">
        <v>0</v>
      </c>
      <c r="J545" s="16">
        <v>0</v>
      </c>
      <c r="K545" s="66">
        <f t="shared" si="19"/>
        <v>2370</v>
      </c>
      <c r="L545" s="47">
        <v>300</v>
      </c>
      <c r="M545" s="41">
        <v>198</v>
      </c>
      <c r="N545" s="19">
        <v>280</v>
      </c>
      <c r="O545" s="79">
        <v>609.48</v>
      </c>
      <c r="P545" s="19">
        <v>278.62</v>
      </c>
      <c r="Q545" s="19">
        <v>0</v>
      </c>
      <c r="R545" s="19">
        <v>0</v>
      </c>
      <c r="S545" s="19">
        <v>0</v>
      </c>
      <c r="T545" s="19">
        <v>1091.26</v>
      </c>
      <c r="U545" s="19">
        <v>0</v>
      </c>
      <c r="V545" s="19">
        <v>0</v>
      </c>
      <c r="W545" s="87">
        <f t="shared" si="20"/>
        <v>2757.3599999999997</v>
      </c>
      <c r="X545" s="19">
        <v>146</v>
      </c>
      <c r="Y545" s="19">
        <v>0</v>
      </c>
      <c r="Z545" s="19">
        <v>160</v>
      </c>
      <c r="AA545" s="47">
        <v>0</v>
      </c>
      <c r="AB545" s="19">
        <v>0</v>
      </c>
      <c r="AC545" s="19">
        <v>0</v>
      </c>
      <c r="AD545" s="19">
        <v>0</v>
      </c>
      <c r="AE545" s="19">
        <v>300</v>
      </c>
      <c r="AF545" s="19">
        <v>0</v>
      </c>
      <c r="AG545" s="5">
        <v>0</v>
      </c>
      <c r="AH545" s="5">
        <v>0</v>
      </c>
      <c r="AI545" s="6">
        <v>0</v>
      </c>
      <c r="AJ545" s="60">
        <f t="shared" si="21"/>
        <v>606</v>
      </c>
      <c r="AK545" s="87">
        <v>5127.36</v>
      </c>
      <c r="AL545" s="19">
        <v>57.74</v>
      </c>
      <c r="AM545" s="60">
        <v>4463.62</v>
      </c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  <c r="BB545" s="16"/>
      <c r="BC545" s="16"/>
      <c r="BD545" s="16"/>
      <c r="BE545" s="16"/>
      <c r="BF545" s="16"/>
      <c r="BG545" s="16"/>
      <c r="BH545" s="16"/>
      <c r="BI545" s="16"/>
      <c r="BJ545" s="16"/>
      <c r="BK545" s="16"/>
      <c r="BL545" s="16"/>
      <c r="BM545" s="16"/>
      <c r="BN545" s="16"/>
      <c r="BO545" s="16"/>
      <c r="BP545" s="16"/>
      <c r="BQ545" s="16"/>
      <c r="BR545" s="16"/>
      <c r="BS545" s="16"/>
      <c r="BT545" s="16"/>
      <c r="BU545" s="16"/>
      <c r="BV545" s="16"/>
      <c r="BW545" s="16"/>
      <c r="BX545" s="16"/>
      <c r="BY545" s="16"/>
      <c r="BZ545" s="16"/>
      <c r="CA545" s="16"/>
      <c r="CB545" s="16"/>
      <c r="CC545" s="16"/>
      <c r="CD545" s="16"/>
      <c r="CE545" s="16"/>
      <c r="CF545" s="16"/>
      <c r="CG545" s="16"/>
      <c r="CH545" s="16"/>
      <c r="CI545" s="16"/>
      <c r="CJ545" s="16"/>
      <c r="CK545" s="16"/>
      <c r="CL545" s="16"/>
      <c r="CM545" s="16"/>
      <c r="CN545" s="16"/>
      <c r="CO545" s="16"/>
      <c r="CP545" s="16"/>
      <c r="CQ545" s="16"/>
      <c r="CR545" s="16"/>
      <c r="CS545" s="16"/>
      <c r="CT545" s="16"/>
      <c r="CU545" s="39"/>
      <c r="CV545" s="39"/>
      <c r="CW545" s="39"/>
      <c r="CX545" s="39"/>
      <c r="CY545" s="39"/>
      <c r="CZ545" s="39"/>
      <c r="DA545" s="39"/>
      <c r="DB545" s="39"/>
      <c r="DC545" s="39"/>
      <c r="DD545" s="39"/>
      <c r="DE545" s="39"/>
      <c r="DF545" s="39"/>
      <c r="DG545" s="39"/>
      <c r="DH545" s="39"/>
      <c r="DI545" s="39"/>
      <c r="DJ545" s="39"/>
      <c r="DK545" s="39"/>
      <c r="DL545" s="39"/>
      <c r="DM545" s="39"/>
      <c r="DN545" s="39"/>
      <c r="DO545" s="39"/>
      <c r="DP545" s="39"/>
      <c r="DQ545" s="39"/>
      <c r="DR545" s="39"/>
      <c r="DS545" s="39"/>
      <c r="DT545" s="39"/>
      <c r="DU545" s="39"/>
      <c r="DV545" s="39"/>
      <c r="DW545" s="39"/>
      <c r="DX545" s="39"/>
      <c r="DY545" s="39"/>
      <c r="DZ545" s="39"/>
      <c r="EA545" s="39"/>
      <c r="EB545" s="39"/>
      <c r="EC545" s="39"/>
      <c r="ED545" s="39"/>
      <c r="EE545" s="39"/>
      <c r="EF545" s="39"/>
      <c r="EG545" s="39"/>
      <c r="EH545" s="39"/>
      <c r="EI545" s="39"/>
      <c r="EJ545" s="39"/>
      <c r="EK545" s="39"/>
      <c r="EL545" s="39"/>
      <c r="EM545" s="39"/>
      <c r="EN545" s="39"/>
      <c r="EO545" s="39"/>
      <c r="EP545" s="39"/>
      <c r="EQ545" s="39"/>
      <c r="ER545" s="39"/>
      <c r="ES545" s="39"/>
      <c r="ET545" s="39"/>
      <c r="EU545" s="39"/>
      <c r="EV545" s="39"/>
      <c r="EW545" s="39"/>
      <c r="EX545" s="39"/>
      <c r="EY545" s="39"/>
      <c r="EZ545" s="39"/>
      <c r="FA545" s="39"/>
      <c r="FB545" s="39"/>
      <c r="FC545" s="39"/>
      <c r="FD545" s="39"/>
      <c r="FE545" s="39"/>
      <c r="FF545" s="39"/>
      <c r="FG545" s="39"/>
      <c r="FH545" s="39"/>
      <c r="FI545" s="39"/>
      <c r="FJ545" s="39"/>
      <c r="FK545" s="39"/>
      <c r="FL545" s="39"/>
      <c r="FM545" s="39"/>
      <c r="FN545" s="39"/>
      <c r="FO545" s="39"/>
      <c r="FP545" s="39"/>
      <c r="FQ545" s="39"/>
      <c r="FR545" s="46"/>
    </row>
    <row r="546" spans="1:174" s="20" customFormat="1" ht="13.5">
      <c r="A546" s="79" t="s">
        <v>13</v>
      </c>
      <c r="B546" s="16">
        <v>2015</v>
      </c>
      <c r="C546" s="40">
        <v>10</v>
      </c>
      <c r="D546" s="47">
        <v>2020</v>
      </c>
      <c r="E546" s="19">
        <v>150</v>
      </c>
      <c r="F546" s="19">
        <v>0</v>
      </c>
      <c r="G546" s="19">
        <v>0</v>
      </c>
      <c r="H546" s="19">
        <v>0</v>
      </c>
      <c r="I546" s="41">
        <v>0</v>
      </c>
      <c r="J546" s="16">
        <v>0</v>
      </c>
      <c r="K546" s="66">
        <f t="shared" si="19"/>
        <v>2170</v>
      </c>
      <c r="L546" s="47">
        <v>0</v>
      </c>
      <c r="M546" s="41">
        <v>198</v>
      </c>
      <c r="N546" s="19">
        <v>280</v>
      </c>
      <c r="O546" s="79">
        <v>565.95</v>
      </c>
      <c r="P546" s="19">
        <v>278.62</v>
      </c>
      <c r="Q546" s="19">
        <v>0</v>
      </c>
      <c r="R546" s="19">
        <v>0</v>
      </c>
      <c r="S546" s="19">
        <v>0</v>
      </c>
      <c r="T546" s="19">
        <v>1184.14</v>
      </c>
      <c r="U546" s="19">
        <v>0</v>
      </c>
      <c r="V546" s="19">
        <v>0</v>
      </c>
      <c r="W546" s="87">
        <f t="shared" si="20"/>
        <v>2506.71</v>
      </c>
      <c r="X546" s="19">
        <v>127</v>
      </c>
      <c r="Y546" s="19">
        <v>22</v>
      </c>
      <c r="Z546" s="19">
        <v>158.71</v>
      </c>
      <c r="AA546" s="47">
        <v>0</v>
      </c>
      <c r="AB546" s="19">
        <v>0</v>
      </c>
      <c r="AC546" s="19">
        <v>0</v>
      </c>
      <c r="AD546" s="19">
        <v>0</v>
      </c>
      <c r="AE546" s="19">
        <v>0</v>
      </c>
      <c r="AF546" s="19">
        <v>0</v>
      </c>
      <c r="AG546" s="5">
        <v>0</v>
      </c>
      <c r="AH546" s="5">
        <v>0</v>
      </c>
      <c r="AI546" s="6">
        <v>0</v>
      </c>
      <c r="AJ546" s="60">
        <f t="shared" si="21"/>
        <v>307.71000000000004</v>
      </c>
      <c r="AK546" s="87">
        <v>4676.71</v>
      </c>
      <c r="AL546" s="19">
        <v>35.3</v>
      </c>
      <c r="AM546" s="60">
        <v>4334.4</v>
      </c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  <c r="BB546" s="16"/>
      <c r="BC546" s="16"/>
      <c r="BD546" s="16"/>
      <c r="BE546" s="16"/>
      <c r="BF546" s="16"/>
      <c r="BG546" s="16"/>
      <c r="BH546" s="16"/>
      <c r="BI546" s="16"/>
      <c r="BJ546" s="16"/>
      <c r="BK546" s="16"/>
      <c r="BL546" s="16"/>
      <c r="BM546" s="16"/>
      <c r="BN546" s="16"/>
      <c r="BO546" s="16"/>
      <c r="BP546" s="16"/>
      <c r="BQ546" s="16"/>
      <c r="BR546" s="16"/>
      <c r="BS546" s="16"/>
      <c r="BT546" s="16"/>
      <c r="BU546" s="16"/>
      <c r="BV546" s="16"/>
      <c r="BW546" s="16"/>
      <c r="BX546" s="16"/>
      <c r="BY546" s="16"/>
      <c r="BZ546" s="16"/>
      <c r="CA546" s="16"/>
      <c r="CB546" s="16"/>
      <c r="CC546" s="16"/>
      <c r="CD546" s="16"/>
      <c r="CE546" s="16"/>
      <c r="CF546" s="16"/>
      <c r="CG546" s="16"/>
      <c r="CH546" s="16"/>
      <c r="CI546" s="16"/>
      <c r="CJ546" s="16"/>
      <c r="CK546" s="16"/>
      <c r="CL546" s="16"/>
      <c r="CM546" s="16"/>
      <c r="CN546" s="16"/>
      <c r="CO546" s="16"/>
      <c r="CP546" s="16"/>
      <c r="CQ546" s="16"/>
      <c r="CR546" s="16"/>
      <c r="CS546" s="16"/>
      <c r="CT546" s="16"/>
      <c r="CU546" s="39"/>
      <c r="CV546" s="39"/>
      <c r="CW546" s="39"/>
      <c r="CX546" s="39"/>
      <c r="CY546" s="39"/>
      <c r="CZ546" s="39"/>
      <c r="DA546" s="39"/>
      <c r="DB546" s="39"/>
      <c r="DC546" s="39"/>
      <c r="DD546" s="39"/>
      <c r="DE546" s="39"/>
      <c r="DF546" s="39"/>
      <c r="DG546" s="39"/>
      <c r="DH546" s="39"/>
      <c r="DI546" s="39"/>
      <c r="DJ546" s="39"/>
      <c r="DK546" s="39"/>
      <c r="DL546" s="39"/>
      <c r="DM546" s="39"/>
      <c r="DN546" s="39"/>
      <c r="DO546" s="39"/>
      <c r="DP546" s="39"/>
      <c r="DQ546" s="39"/>
      <c r="DR546" s="39"/>
      <c r="DS546" s="39"/>
      <c r="DT546" s="39"/>
      <c r="DU546" s="39"/>
      <c r="DV546" s="39"/>
      <c r="DW546" s="39"/>
      <c r="DX546" s="39"/>
      <c r="DY546" s="39"/>
      <c r="DZ546" s="39"/>
      <c r="EA546" s="39"/>
      <c r="EB546" s="39"/>
      <c r="EC546" s="39"/>
      <c r="ED546" s="39"/>
      <c r="EE546" s="39"/>
      <c r="EF546" s="39"/>
      <c r="EG546" s="39"/>
      <c r="EH546" s="39"/>
      <c r="EI546" s="39"/>
      <c r="EJ546" s="39"/>
      <c r="EK546" s="39"/>
      <c r="EL546" s="39"/>
      <c r="EM546" s="39"/>
      <c r="EN546" s="39"/>
      <c r="EO546" s="39"/>
      <c r="EP546" s="39"/>
      <c r="EQ546" s="39"/>
      <c r="ER546" s="39"/>
      <c r="ES546" s="39"/>
      <c r="ET546" s="39"/>
      <c r="EU546" s="39"/>
      <c r="EV546" s="39"/>
      <c r="EW546" s="39"/>
      <c r="EX546" s="39"/>
      <c r="EY546" s="39"/>
      <c r="EZ546" s="39"/>
      <c r="FA546" s="39"/>
      <c r="FB546" s="39"/>
      <c r="FC546" s="39"/>
      <c r="FD546" s="39"/>
      <c r="FE546" s="39"/>
      <c r="FF546" s="39"/>
      <c r="FG546" s="39"/>
      <c r="FH546" s="39"/>
      <c r="FI546" s="39"/>
      <c r="FJ546" s="39"/>
      <c r="FK546" s="39"/>
      <c r="FL546" s="39"/>
      <c r="FM546" s="39"/>
      <c r="FN546" s="39"/>
      <c r="FO546" s="39"/>
      <c r="FP546" s="39"/>
      <c r="FQ546" s="39"/>
      <c r="FR546" s="46"/>
    </row>
    <row r="547" spans="1:174" s="20" customFormat="1" ht="13.5">
      <c r="A547" s="79" t="s">
        <v>13</v>
      </c>
      <c r="B547" s="16">
        <v>2015</v>
      </c>
      <c r="C547" s="40">
        <v>10</v>
      </c>
      <c r="D547" s="47">
        <v>2020</v>
      </c>
      <c r="E547" s="19">
        <v>130</v>
      </c>
      <c r="F547" s="19">
        <v>0</v>
      </c>
      <c r="G547" s="19">
        <v>0</v>
      </c>
      <c r="H547" s="19">
        <v>0</v>
      </c>
      <c r="I547" s="41">
        <v>0</v>
      </c>
      <c r="J547" s="16">
        <v>0</v>
      </c>
      <c r="K547" s="66">
        <f t="shared" si="19"/>
        <v>2150</v>
      </c>
      <c r="L547" s="47">
        <v>0</v>
      </c>
      <c r="M547" s="41">
        <v>180</v>
      </c>
      <c r="N547" s="19">
        <v>270.67</v>
      </c>
      <c r="O547" s="79">
        <v>565.95</v>
      </c>
      <c r="P547" s="19">
        <v>940.34</v>
      </c>
      <c r="Q547" s="19">
        <v>0</v>
      </c>
      <c r="R547" s="19">
        <v>0</v>
      </c>
      <c r="S547" s="19">
        <v>0</v>
      </c>
      <c r="T547" s="19">
        <v>0</v>
      </c>
      <c r="U547" s="19">
        <v>0</v>
      </c>
      <c r="V547" s="19">
        <v>0</v>
      </c>
      <c r="W547" s="87">
        <f t="shared" si="20"/>
        <v>1956.96</v>
      </c>
      <c r="X547" s="19">
        <v>138</v>
      </c>
      <c r="Y547" s="19">
        <v>14.7</v>
      </c>
      <c r="Z547" s="19">
        <v>0</v>
      </c>
      <c r="AA547" s="47">
        <v>0</v>
      </c>
      <c r="AB547" s="19">
        <v>0</v>
      </c>
      <c r="AC547" s="19">
        <v>0</v>
      </c>
      <c r="AD547" s="19">
        <v>0</v>
      </c>
      <c r="AE547" s="19">
        <v>0</v>
      </c>
      <c r="AF547" s="19">
        <v>185.75</v>
      </c>
      <c r="AG547" s="5">
        <v>0</v>
      </c>
      <c r="AH547" s="5">
        <v>0</v>
      </c>
      <c r="AI547" s="6">
        <v>0</v>
      </c>
      <c r="AJ547" s="60">
        <f t="shared" si="21"/>
        <v>338.45</v>
      </c>
      <c r="AK547" s="87">
        <v>3921.21</v>
      </c>
      <c r="AL547" s="19">
        <v>12.64</v>
      </c>
      <c r="AM547" s="60">
        <v>3755.87</v>
      </c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  <c r="BB547" s="16"/>
      <c r="BC547" s="16"/>
      <c r="BD547" s="16"/>
      <c r="BE547" s="16"/>
      <c r="BF547" s="16"/>
      <c r="BG547" s="16"/>
      <c r="BH547" s="16"/>
      <c r="BI547" s="16"/>
      <c r="BJ547" s="16"/>
      <c r="BK547" s="16"/>
      <c r="BL547" s="16"/>
      <c r="BM547" s="16"/>
      <c r="BN547" s="16"/>
      <c r="BO547" s="16"/>
      <c r="BP547" s="16"/>
      <c r="BQ547" s="16"/>
      <c r="BR547" s="16"/>
      <c r="BS547" s="16"/>
      <c r="BT547" s="16"/>
      <c r="BU547" s="16"/>
      <c r="BV547" s="16"/>
      <c r="BW547" s="16"/>
      <c r="BX547" s="16"/>
      <c r="BY547" s="16"/>
      <c r="BZ547" s="16"/>
      <c r="CA547" s="16"/>
      <c r="CB547" s="16"/>
      <c r="CC547" s="16"/>
      <c r="CD547" s="16"/>
      <c r="CE547" s="16"/>
      <c r="CF547" s="16"/>
      <c r="CG547" s="16"/>
      <c r="CH547" s="16"/>
      <c r="CI547" s="16"/>
      <c r="CJ547" s="16"/>
      <c r="CK547" s="16"/>
      <c r="CL547" s="16"/>
      <c r="CM547" s="16"/>
      <c r="CN547" s="16"/>
      <c r="CO547" s="16"/>
      <c r="CP547" s="16"/>
      <c r="CQ547" s="16"/>
      <c r="CR547" s="16"/>
      <c r="CS547" s="16"/>
      <c r="CT547" s="16"/>
      <c r="CU547" s="39"/>
      <c r="CV547" s="39"/>
      <c r="CW547" s="39"/>
      <c r="CX547" s="39"/>
      <c r="CY547" s="39"/>
      <c r="CZ547" s="39"/>
      <c r="DA547" s="39"/>
      <c r="DB547" s="39"/>
      <c r="DC547" s="39"/>
      <c r="DD547" s="39"/>
      <c r="DE547" s="39"/>
      <c r="DF547" s="39"/>
      <c r="DG547" s="39"/>
      <c r="DH547" s="39"/>
      <c r="DI547" s="39"/>
      <c r="DJ547" s="39"/>
      <c r="DK547" s="39"/>
      <c r="DL547" s="39"/>
      <c r="DM547" s="39"/>
      <c r="DN547" s="39"/>
      <c r="DO547" s="39"/>
      <c r="DP547" s="39"/>
      <c r="DQ547" s="39"/>
      <c r="DR547" s="39"/>
      <c r="DS547" s="39"/>
      <c r="DT547" s="39"/>
      <c r="DU547" s="39"/>
      <c r="DV547" s="39"/>
      <c r="DW547" s="39"/>
      <c r="DX547" s="39"/>
      <c r="DY547" s="39"/>
      <c r="DZ547" s="39"/>
      <c r="EA547" s="39"/>
      <c r="EB547" s="39"/>
      <c r="EC547" s="39"/>
      <c r="ED547" s="39"/>
      <c r="EE547" s="39"/>
      <c r="EF547" s="39"/>
      <c r="EG547" s="39"/>
      <c r="EH547" s="39"/>
      <c r="EI547" s="39"/>
      <c r="EJ547" s="39"/>
      <c r="EK547" s="39"/>
      <c r="EL547" s="39"/>
      <c r="EM547" s="39"/>
      <c r="EN547" s="39"/>
      <c r="EO547" s="39"/>
      <c r="EP547" s="39"/>
      <c r="EQ547" s="39"/>
      <c r="ER547" s="39"/>
      <c r="ES547" s="39"/>
      <c r="ET547" s="39"/>
      <c r="EU547" s="39"/>
      <c r="EV547" s="39"/>
      <c r="EW547" s="39"/>
      <c r="EX547" s="39"/>
      <c r="EY547" s="39"/>
      <c r="EZ547" s="39"/>
      <c r="FA547" s="39"/>
      <c r="FB547" s="39"/>
      <c r="FC547" s="39"/>
      <c r="FD547" s="39"/>
      <c r="FE547" s="39"/>
      <c r="FF547" s="39"/>
      <c r="FG547" s="39"/>
      <c r="FH547" s="39"/>
      <c r="FI547" s="39"/>
      <c r="FJ547" s="39"/>
      <c r="FK547" s="39"/>
      <c r="FL547" s="39"/>
      <c r="FM547" s="39"/>
      <c r="FN547" s="39"/>
      <c r="FO547" s="39"/>
      <c r="FP547" s="39"/>
      <c r="FQ547" s="39"/>
      <c r="FR547" s="46"/>
    </row>
    <row r="548" spans="1:174" s="20" customFormat="1" ht="13.5">
      <c r="A548" s="79" t="s">
        <v>13</v>
      </c>
      <c r="B548" s="16">
        <v>2015</v>
      </c>
      <c r="C548" s="40">
        <v>10</v>
      </c>
      <c r="D548" s="47">
        <v>2020</v>
      </c>
      <c r="E548" s="19">
        <v>120</v>
      </c>
      <c r="F548" s="19">
        <v>0</v>
      </c>
      <c r="G548" s="19">
        <v>0</v>
      </c>
      <c r="H548" s="19">
        <v>0</v>
      </c>
      <c r="I548" s="41">
        <v>0</v>
      </c>
      <c r="J548" s="16">
        <v>0</v>
      </c>
      <c r="K548" s="66">
        <f t="shared" si="19"/>
        <v>2140</v>
      </c>
      <c r="L548" s="47">
        <v>0</v>
      </c>
      <c r="M548" s="41">
        <v>198</v>
      </c>
      <c r="N548" s="19">
        <v>280</v>
      </c>
      <c r="O548" s="79">
        <v>565.95</v>
      </c>
      <c r="P548" s="19">
        <v>278.62</v>
      </c>
      <c r="Q548" s="19">
        <v>0</v>
      </c>
      <c r="R548" s="19">
        <v>0</v>
      </c>
      <c r="S548" s="19">
        <v>0</v>
      </c>
      <c r="T548" s="19">
        <v>1184.14</v>
      </c>
      <c r="U548" s="19">
        <v>0</v>
      </c>
      <c r="V548" s="19">
        <v>0</v>
      </c>
      <c r="W548" s="87">
        <f t="shared" si="20"/>
        <v>2506.71</v>
      </c>
      <c r="X548" s="19">
        <v>396.6</v>
      </c>
      <c r="Y548" s="19">
        <v>56.6</v>
      </c>
      <c r="Z548" s="19">
        <v>160</v>
      </c>
      <c r="AA548" s="47">
        <v>0</v>
      </c>
      <c r="AB548" s="19">
        <v>0</v>
      </c>
      <c r="AC548" s="19">
        <v>0</v>
      </c>
      <c r="AD548" s="19">
        <v>0</v>
      </c>
      <c r="AE548" s="19">
        <v>0</v>
      </c>
      <c r="AF548" s="19">
        <v>0</v>
      </c>
      <c r="AG548" s="5">
        <v>0</v>
      </c>
      <c r="AH548" s="5">
        <v>0</v>
      </c>
      <c r="AI548" s="6">
        <v>0</v>
      </c>
      <c r="AJ548" s="60">
        <f t="shared" si="21"/>
        <v>613.2</v>
      </c>
      <c r="AK548" s="87">
        <v>4646.71</v>
      </c>
      <c r="AL548" s="19">
        <v>34.4</v>
      </c>
      <c r="AM548" s="60">
        <v>3999.11</v>
      </c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  <c r="AZ548" s="16"/>
      <c r="BA548" s="16"/>
      <c r="BB548" s="16"/>
      <c r="BC548" s="16"/>
      <c r="BD548" s="16"/>
      <c r="BE548" s="16"/>
      <c r="BF548" s="16"/>
      <c r="BG548" s="16"/>
      <c r="BH548" s="16"/>
      <c r="BI548" s="16"/>
      <c r="BJ548" s="16"/>
      <c r="BK548" s="16"/>
      <c r="BL548" s="16"/>
      <c r="BM548" s="16"/>
      <c r="BN548" s="16"/>
      <c r="BO548" s="16"/>
      <c r="BP548" s="16"/>
      <c r="BQ548" s="16"/>
      <c r="BR548" s="16"/>
      <c r="BS548" s="16"/>
      <c r="BT548" s="16"/>
      <c r="BU548" s="16"/>
      <c r="BV548" s="16"/>
      <c r="BW548" s="16"/>
      <c r="BX548" s="16"/>
      <c r="BY548" s="16"/>
      <c r="BZ548" s="16"/>
      <c r="CA548" s="16"/>
      <c r="CB548" s="16"/>
      <c r="CC548" s="16"/>
      <c r="CD548" s="16"/>
      <c r="CE548" s="16"/>
      <c r="CF548" s="16"/>
      <c r="CG548" s="16"/>
      <c r="CH548" s="16"/>
      <c r="CI548" s="16"/>
      <c r="CJ548" s="16"/>
      <c r="CK548" s="16"/>
      <c r="CL548" s="16"/>
      <c r="CM548" s="16"/>
      <c r="CN548" s="16"/>
      <c r="CO548" s="16"/>
      <c r="CP548" s="16"/>
      <c r="CQ548" s="16"/>
      <c r="CR548" s="16"/>
      <c r="CS548" s="16"/>
      <c r="CT548" s="16"/>
      <c r="CU548" s="39"/>
      <c r="CV548" s="39"/>
      <c r="CW548" s="39"/>
      <c r="CX548" s="39"/>
      <c r="CY548" s="39"/>
      <c r="CZ548" s="39"/>
      <c r="DA548" s="39"/>
      <c r="DB548" s="39"/>
      <c r="DC548" s="39"/>
      <c r="DD548" s="39"/>
      <c r="DE548" s="39"/>
      <c r="DF548" s="39"/>
      <c r="DG548" s="39"/>
      <c r="DH548" s="39"/>
      <c r="DI548" s="39"/>
      <c r="DJ548" s="39"/>
      <c r="DK548" s="39"/>
      <c r="DL548" s="39"/>
      <c r="DM548" s="39"/>
      <c r="DN548" s="39"/>
      <c r="DO548" s="39"/>
      <c r="DP548" s="39"/>
      <c r="DQ548" s="39"/>
      <c r="DR548" s="39"/>
      <c r="DS548" s="39"/>
      <c r="DT548" s="39"/>
      <c r="DU548" s="39"/>
      <c r="DV548" s="39"/>
      <c r="DW548" s="39"/>
      <c r="DX548" s="39"/>
      <c r="DY548" s="39"/>
      <c r="DZ548" s="39"/>
      <c r="EA548" s="39"/>
      <c r="EB548" s="39"/>
      <c r="EC548" s="39"/>
      <c r="ED548" s="39"/>
      <c r="EE548" s="39"/>
      <c r="EF548" s="39"/>
      <c r="EG548" s="39"/>
      <c r="EH548" s="39"/>
      <c r="EI548" s="39"/>
      <c r="EJ548" s="39"/>
      <c r="EK548" s="39"/>
      <c r="EL548" s="39"/>
      <c r="EM548" s="39"/>
      <c r="EN548" s="39"/>
      <c r="EO548" s="39"/>
      <c r="EP548" s="39"/>
      <c r="EQ548" s="39"/>
      <c r="ER548" s="39"/>
      <c r="ES548" s="39"/>
      <c r="ET548" s="39"/>
      <c r="EU548" s="39"/>
      <c r="EV548" s="39"/>
      <c r="EW548" s="39"/>
      <c r="EX548" s="39"/>
      <c r="EY548" s="39"/>
      <c r="EZ548" s="39"/>
      <c r="FA548" s="39"/>
      <c r="FB548" s="39"/>
      <c r="FC548" s="39"/>
      <c r="FD548" s="39"/>
      <c r="FE548" s="39"/>
      <c r="FF548" s="39"/>
      <c r="FG548" s="39"/>
      <c r="FH548" s="39"/>
      <c r="FI548" s="39"/>
      <c r="FJ548" s="39"/>
      <c r="FK548" s="39"/>
      <c r="FL548" s="39"/>
      <c r="FM548" s="39"/>
      <c r="FN548" s="39"/>
      <c r="FO548" s="39"/>
      <c r="FP548" s="39"/>
      <c r="FQ548" s="39"/>
      <c r="FR548" s="46"/>
    </row>
    <row r="549" spans="1:174" s="20" customFormat="1" ht="13.5">
      <c r="A549" s="79" t="s">
        <v>13</v>
      </c>
      <c r="B549" s="16">
        <v>2015</v>
      </c>
      <c r="C549" s="40">
        <v>10</v>
      </c>
      <c r="D549" s="47">
        <v>2020</v>
      </c>
      <c r="E549" s="19">
        <v>150</v>
      </c>
      <c r="F549" s="19">
        <v>0</v>
      </c>
      <c r="G549" s="19">
        <v>0</v>
      </c>
      <c r="H549" s="19">
        <v>0</v>
      </c>
      <c r="I549" s="41">
        <v>0</v>
      </c>
      <c r="J549" s="16">
        <v>0</v>
      </c>
      <c r="K549" s="66">
        <f t="shared" si="19"/>
        <v>2170</v>
      </c>
      <c r="L549" s="47">
        <v>0</v>
      </c>
      <c r="M549" s="41">
        <v>171</v>
      </c>
      <c r="N549" s="19">
        <v>280</v>
      </c>
      <c r="O549" s="79">
        <v>478.88</v>
      </c>
      <c r="P549" s="19">
        <v>278.62</v>
      </c>
      <c r="Q549" s="19">
        <v>0</v>
      </c>
      <c r="R549" s="19">
        <v>0</v>
      </c>
      <c r="S549" s="19">
        <v>0</v>
      </c>
      <c r="T549" s="19">
        <v>951.95</v>
      </c>
      <c r="U549" s="19">
        <v>0</v>
      </c>
      <c r="V549" s="19">
        <v>0</v>
      </c>
      <c r="W549" s="87">
        <f t="shared" si="20"/>
        <v>2160.45</v>
      </c>
      <c r="X549" s="19">
        <v>382</v>
      </c>
      <c r="Y549" s="19">
        <v>0</v>
      </c>
      <c r="Z549" s="19">
        <v>160</v>
      </c>
      <c r="AA549" s="47">
        <v>0</v>
      </c>
      <c r="AB549" s="19">
        <v>0</v>
      </c>
      <c r="AC549" s="19">
        <v>0</v>
      </c>
      <c r="AD549" s="19">
        <v>0</v>
      </c>
      <c r="AE549" s="19">
        <v>0</v>
      </c>
      <c r="AF549" s="19">
        <v>0</v>
      </c>
      <c r="AG549" s="5">
        <v>0</v>
      </c>
      <c r="AH549" s="5">
        <v>0</v>
      </c>
      <c r="AI549" s="6">
        <v>0</v>
      </c>
      <c r="AJ549" s="60">
        <f t="shared" si="21"/>
        <v>542</v>
      </c>
      <c r="AK549" s="87">
        <v>4330.45</v>
      </c>
      <c r="AL549" s="19">
        <v>24.91</v>
      </c>
      <c r="AM549" s="60">
        <v>3763.54</v>
      </c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  <c r="BA549" s="16"/>
      <c r="BB549" s="16"/>
      <c r="BC549" s="16"/>
      <c r="BD549" s="16"/>
      <c r="BE549" s="16"/>
      <c r="BF549" s="16"/>
      <c r="BG549" s="16"/>
      <c r="BH549" s="16"/>
      <c r="BI549" s="16"/>
      <c r="BJ549" s="16"/>
      <c r="BK549" s="16"/>
      <c r="BL549" s="16"/>
      <c r="BM549" s="16"/>
      <c r="BN549" s="16"/>
      <c r="BO549" s="16"/>
      <c r="BP549" s="16"/>
      <c r="BQ549" s="16"/>
      <c r="BR549" s="16"/>
      <c r="BS549" s="16"/>
      <c r="BT549" s="16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6"/>
      <c r="CG549" s="16"/>
      <c r="CH549" s="16"/>
      <c r="CI549" s="16"/>
      <c r="CJ549" s="16"/>
      <c r="CK549" s="16"/>
      <c r="CL549" s="16"/>
      <c r="CM549" s="16"/>
      <c r="CN549" s="16"/>
      <c r="CO549" s="16"/>
      <c r="CP549" s="16"/>
      <c r="CQ549" s="16"/>
      <c r="CR549" s="16"/>
      <c r="CS549" s="16"/>
      <c r="CT549" s="16"/>
      <c r="CU549" s="39"/>
      <c r="CV549" s="39"/>
      <c r="CW549" s="39"/>
      <c r="CX549" s="39"/>
      <c r="CY549" s="39"/>
      <c r="CZ549" s="39"/>
      <c r="DA549" s="39"/>
      <c r="DB549" s="39"/>
      <c r="DC549" s="39"/>
      <c r="DD549" s="39"/>
      <c r="DE549" s="39"/>
      <c r="DF549" s="39"/>
      <c r="DG549" s="39"/>
      <c r="DH549" s="39"/>
      <c r="DI549" s="39"/>
      <c r="DJ549" s="39"/>
      <c r="DK549" s="39"/>
      <c r="DL549" s="39"/>
      <c r="DM549" s="39"/>
      <c r="DN549" s="39"/>
      <c r="DO549" s="39"/>
      <c r="DP549" s="39"/>
      <c r="DQ549" s="39"/>
      <c r="DR549" s="39"/>
      <c r="DS549" s="39"/>
      <c r="DT549" s="39"/>
      <c r="DU549" s="39"/>
      <c r="DV549" s="39"/>
      <c r="DW549" s="39"/>
      <c r="DX549" s="39"/>
      <c r="DY549" s="39"/>
      <c r="DZ549" s="39"/>
      <c r="EA549" s="39"/>
      <c r="EB549" s="39"/>
      <c r="EC549" s="39"/>
      <c r="ED549" s="39"/>
      <c r="EE549" s="39"/>
      <c r="EF549" s="39"/>
      <c r="EG549" s="39"/>
      <c r="EH549" s="39"/>
      <c r="EI549" s="39"/>
      <c r="EJ549" s="39"/>
      <c r="EK549" s="39"/>
      <c r="EL549" s="39"/>
      <c r="EM549" s="39"/>
      <c r="EN549" s="39"/>
      <c r="EO549" s="39"/>
      <c r="EP549" s="39"/>
      <c r="EQ549" s="39"/>
      <c r="ER549" s="39"/>
      <c r="ES549" s="39"/>
      <c r="ET549" s="39"/>
      <c r="EU549" s="39"/>
      <c r="EV549" s="39"/>
      <c r="EW549" s="39"/>
      <c r="EX549" s="39"/>
      <c r="EY549" s="39"/>
      <c r="EZ549" s="39"/>
      <c r="FA549" s="39"/>
      <c r="FB549" s="39"/>
      <c r="FC549" s="39"/>
      <c r="FD549" s="39"/>
      <c r="FE549" s="39"/>
      <c r="FF549" s="39"/>
      <c r="FG549" s="39"/>
      <c r="FH549" s="39"/>
      <c r="FI549" s="39"/>
      <c r="FJ549" s="39"/>
      <c r="FK549" s="39"/>
      <c r="FL549" s="39"/>
      <c r="FM549" s="39"/>
      <c r="FN549" s="39"/>
      <c r="FO549" s="39"/>
      <c r="FP549" s="39"/>
      <c r="FQ549" s="39"/>
      <c r="FR549" s="46"/>
    </row>
    <row r="550" spans="1:174" s="20" customFormat="1" ht="13.5">
      <c r="A550" s="79" t="s">
        <v>13</v>
      </c>
      <c r="B550" s="16">
        <v>2015</v>
      </c>
      <c r="C550" s="40">
        <v>10</v>
      </c>
      <c r="D550" s="47">
        <v>2020</v>
      </c>
      <c r="E550" s="19">
        <v>150</v>
      </c>
      <c r="F550" s="19">
        <v>0</v>
      </c>
      <c r="G550" s="19">
        <v>0</v>
      </c>
      <c r="H550" s="19">
        <v>0</v>
      </c>
      <c r="I550" s="41">
        <v>0</v>
      </c>
      <c r="J550" s="16">
        <v>0</v>
      </c>
      <c r="K550" s="66">
        <f t="shared" si="19"/>
        <v>2170</v>
      </c>
      <c r="L550" s="47">
        <v>0</v>
      </c>
      <c r="M550" s="41">
        <v>162</v>
      </c>
      <c r="N550" s="19">
        <v>280</v>
      </c>
      <c r="O550" s="79">
        <v>435.34</v>
      </c>
      <c r="P550" s="19">
        <v>278.62</v>
      </c>
      <c r="Q550" s="19">
        <v>0</v>
      </c>
      <c r="R550" s="19">
        <v>0</v>
      </c>
      <c r="S550" s="19">
        <v>0</v>
      </c>
      <c r="T550" s="19">
        <v>859.08</v>
      </c>
      <c r="U550" s="19">
        <v>0</v>
      </c>
      <c r="V550" s="19">
        <v>0</v>
      </c>
      <c r="W550" s="87">
        <f t="shared" si="20"/>
        <v>2015.04</v>
      </c>
      <c r="X550" s="19">
        <v>230</v>
      </c>
      <c r="Y550" s="19">
        <v>0</v>
      </c>
      <c r="Z550" s="19">
        <v>160</v>
      </c>
      <c r="AA550" s="47">
        <v>0</v>
      </c>
      <c r="AB550" s="19">
        <v>0</v>
      </c>
      <c r="AC550" s="19">
        <v>0</v>
      </c>
      <c r="AD550" s="19">
        <v>0</v>
      </c>
      <c r="AE550" s="19">
        <v>0</v>
      </c>
      <c r="AF550" s="19">
        <v>0</v>
      </c>
      <c r="AG550" s="5">
        <v>0</v>
      </c>
      <c r="AH550" s="5">
        <v>0</v>
      </c>
      <c r="AI550" s="6">
        <v>0</v>
      </c>
      <c r="AJ550" s="60">
        <f t="shared" si="21"/>
        <v>390</v>
      </c>
      <c r="AK550" s="87">
        <v>4185.04</v>
      </c>
      <c r="AL550" s="19">
        <v>20.55</v>
      </c>
      <c r="AM550" s="60">
        <v>3774.49</v>
      </c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  <c r="AZ550" s="16"/>
      <c r="BA550" s="16"/>
      <c r="BB550" s="16"/>
      <c r="BC550" s="16"/>
      <c r="BD550" s="16"/>
      <c r="BE550" s="16"/>
      <c r="BF550" s="16"/>
      <c r="BG550" s="16"/>
      <c r="BH550" s="16"/>
      <c r="BI550" s="16"/>
      <c r="BJ550" s="16"/>
      <c r="BK550" s="16"/>
      <c r="BL550" s="16"/>
      <c r="BM550" s="16"/>
      <c r="BN550" s="16"/>
      <c r="BO550" s="16"/>
      <c r="BP550" s="16"/>
      <c r="BQ550" s="16"/>
      <c r="BR550" s="16"/>
      <c r="BS550" s="16"/>
      <c r="BT550" s="16"/>
      <c r="BU550" s="16"/>
      <c r="BV550" s="16"/>
      <c r="BW550" s="16"/>
      <c r="BX550" s="16"/>
      <c r="BY550" s="16"/>
      <c r="BZ550" s="16"/>
      <c r="CA550" s="16"/>
      <c r="CB550" s="16"/>
      <c r="CC550" s="16"/>
      <c r="CD550" s="16"/>
      <c r="CE550" s="16"/>
      <c r="CF550" s="16"/>
      <c r="CG550" s="16"/>
      <c r="CH550" s="16"/>
      <c r="CI550" s="16"/>
      <c r="CJ550" s="16"/>
      <c r="CK550" s="16"/>
      <c r="CL550" s="16"/>
      <c r="CM550" s="16"/>
      <c r="CN550" s="16"/>
      <c r="CO550" s="16"/>
      <c r="CP550" s="16"/>
      <c r="CQ550" s="16"/>
      <c r="CR550" s="16"/>
      <c r="CS550" s="16"/>
      <c r="CT550" s="16"/>
      <c r="CU550" s="39"/>
      <c r="CV550" s="39"/>
      <c r="CW550" s="39"/>
      <c r="CX550" s="39"/>
      <c r="CY550" s="39"/>
      <c r="CZ550" s="39"/>
      <c r="DA550" s="39"/>
      <c r="DB550" s="39"/>
      <c r="DC550" s="39"/>
      <c r="DD550" s="39"/>
      <c r="DE550" s="39"/>
      <c r="DF550" s="39"/>
      <c r="DG550" s="39"/>
      <c r="DH550" s="39"/>
      <c r="DI550" s="39"/>
      <c r="DJ550" s="39"/>
      <c r="DK550" s="39"/>
      <c r="DL550" s="39"/>
      <c r="DM550" s="39"/>
      <c r="DN550" s="39"/>
      <c r="DO550" s="39"/>
      <c r="DP550" s="39"/>
      <c r="DQ550" s="39"/>
      <c r="DR550" s="39"/>
      <c r="DS550" s="39"/>
      <c r="DT550" s="39"/>
      <c r="DU550" s="39"/>
      <c r="DV550" s="39"/>
      <c r="DW550" s="39"/>
      <c r="DX550" s="39"/>
      <c r="DY550" s="39"/>
      <c r="DZ550" s="39"/>
      <c r="EA550" s="39"/>
      <c r="EB550" s="39"/>
      <c r="EC550" s="39"/>
      <c r="ED550" s="39"/>
      <c r="EE550" s="39"/>
      <c r="EF550" s="39"/>
      <c r="EG550" s="39"/>
      <c r="EH550" s="39"/>
      <c r="EI550" s="39"/>
      <c r="EJ550" s="39"/>
      <c r="EK550" s="39"/>
      <c r="EL550" s="39"/>
      <c r="EM550" s="39"/>
      <c r="EN550" s="39"/>
      <c r="EO550" s="39"/>
      <c r="EP550" s="39"/>
      <c r="EQ550" s="39"/>
      <c r="ER550" s="39"/>
      <c r="ES550" s="39"/>
      <c r="ET550" s="39"/>
      <c r="EU550" s="39"/>
      <c r="EV550" s="39"/>
      <c r="EW550" s="39"/>
      <c r="EX550" s="39"/>
      <c r="EY550" s="39"/>
      <c r="EZ550" s="39"/>
      <c r="FA550" s="39"/>
      <c r="FB550" s="39"/>
      <c r="FC550" s="39"/>
      <c r="FD550" s="39"/>
      <c r="FE550" s="39"/>
      <c r="FF550" s="39"/>
      <c r="FG550" s="39"/>
      <c r="FH550" s="39"/>
      <c r="FI550" s="39"/>
      <c r="FJ550" s="39"/>
      <c r="FK550" s="39"/>
      <c r="FL550" s="39"/>
      <c r="FM550" s="39"/>
      <c r="FN550" s="39"/>
      <c r="FO550" s="39"/>
      <c r="FP550" s="39"/>
      <c r="FQ550" s="39"/>
      <c r="FR550" s="46"/>
    </row>
    <row r="551" spans="1:174" s="20" customFormat="1" ht="13.5">
      <c r="A551" s="79" t="s">
        <v>13</v>
      </c>
      <c r="B551" s="16">
        <v>2015</v>
      </c>
      <c r="C551" s="40">
        <v>10</v>
      </c>
      <c r="D551" s="47">
        <v>2020</v>
      </c>
      <c r="E551" s="19">
        <v>150</v>
      </c>
      <c r="F551" s="19">
        <v>0</v>
      </c>
      <c r="G551" s="19">
        <v>0</v>
      </c>
      <c r="H551" s="19">
        <v>0</v>
      </c>
      <c r="I551" s="41">
        <v>0</v>
      </c>
      <c r="J551" s="16">
        <v>0</v>
      </c>
      <c r="K551" s="66">
        <f t="shared" si="19"/>
        <v>2170</v>
      </c>
      <c r="L551" s="47">
        <v>0</v>
      </c>
      <c r="M551" s="41">
        <v>189</v>
      </c>
      <c r="N551" s="19">
        <v>270.67</v>
      </c>
      <c r="O551" s="79">
        <v>513.71</v>
      </c>
      <c r="P551" s="19">
        <v>278.62</v>
      </c>
      <c r="Q551" s="19">
        <v>0</v>
      </c>
      <c r="R551" s="19">
        <v>0</v>
      </c>
      <c r="S551" s="19">
        <v>0</v>
      </c>
      <c r="T551" s="19">
        <v>1091.26</v>
      </c>
      <c r="U551" s="19">
        <v>0</v>
      </c>
      <c r="V551" s="19">
        <v>0</v>
      </c>
      <c r="W551" s="87">
        <f t="shared" si="20"/>
        <v>2343.26</v>
      </c>
      <c r="X551" s="19">
        <v>331</v>
      </c>
      <c r="Y551" s="19">
        <v>2.8</v>
      </c>
      <c r="Z551" s="19">
        <v>160</v>
      </c>
      <c r="AA551" s="47">
        <v>0</v>
      </c>
      <c r="AB551" s="19">
        <v>0</v>
      </c>
      <c r="AC551" s="19">
        <v>0</v>
      </c>
      <c r="AD551" s="19">
        <v>0</v>
      </c>
      <c r="AE551" s="19">
        <v>0</v>
      </c>
      <c r="AF551" s="19">
        <v>92.87</v>
      </c>
      <c r="AG551" s="5">
        <v>0</v>
      </c>
      <c r="AH551" s="5">
        <v>0</v>
      </c>
      <c r="AI551" s="6">
        <v>0</v>
      </c>
      <c r="AJ551" s="60">
        <f t="shared" si="21"/>
        <v>586.6700000000001</v>
      </c>
      <c r="AK551" s="87">
        <v>4420.39</v>
      </c>
      <c r="AL551" s="19">
        <v>27.61</v>
      </c>
      <c r="AM551" s="60">
        <v>3898.98</v>
      </c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  <c r="AX551" s="16"/>
      <c r="AY551" s="16"/>
      <c r="AZ551" s="16"/>
      <c r="BA551" s="16"/>
      <c r="BB551" s="16"/>
      <c r="BC551" s="16"/>
      <c r="BD551" s="16"/>
      <c r="BE551" s="16"/>
      <c r="BF551" s="16"/>
      <c r="BG551" s="16"/>
      <c r="BH551" s="16"/>
      <c r="BI551" s="16"/>
      <c r="BJ551" s="16"/>
      <c r="BK551" s="16"/>
      <c r="BL551" s="16"/>
      <c r="BM551" s="16"/>
      <c r="BN551" s="16"/>
      <c r="BO551" s="16"/>
      <c r="BP551" s="16"/>
      <c r="BQ551" s="16"/>
      <c r="BR551" s="16"/>
      <c r="BS551" s="16"/>
      <c r="BT551" s="16"/>
      <c r="BU551" s="16"/>
      <c r="BV551" s="16"/>
      <c r="BW551" s="16"/>
      <c r="BX551" s="16"/>
      <c r="BY551" s="16"/>
      <c r="BZ551" s="16"/>
      <c r="CA551" s="16"/>
      <c r="CB551" s="16"/>
      <c r="CC551" s="16"/>
      <c r="CD551" s="16"/>
      <c r="CE551" s="16"/>
      <c r="CF551" s="16"/>
      <c r="CG551" s="16"/>
      <c r="CH551" s="16"/>
      <c r="CI551" s="16"/>
      <c r="CJ551" s="16"/>
      <c r="CK551" s="16"/>
      <c r="CL551" s="16"/>
      <c r="CM551" s="16"/>
      <c r="CN551" s="16"/>
      <c r="CO551" s="16"/>
      <c r="CP551" s="16"/>
      <c r="CQ551" s="16"/>
      <c r="CR551" s="16"/>
      <c r="CS551" s="16"/>
      <c r="CT551" s="16"/>
      <c r="CU551" s="39"/>
      <c r="CV551" s="39"/>
      <c r="CW551" s="39"/>
      <c r="CX551" s="39"/>
      <c r="CY551" s="39"/>
      <c r="CZ551" s="39"/>
      <c r="DA551" s="39"/>
      <c r="DB551" s="39"/>
      <c r="DC551" s="39"/>
      <c r="DD551" s="39"/>
      <c r="DE551" s="39"/>
      <c r="DF551" s="39"/>
      <c r="DG551" s="39"/>
      <c r="DH551" s="39"/>
      <c r="DI551" s="39"/>
      <c r="DJ551" s="39"/>
      <c r="DK551" s="39"/>
      <c r="DL551" s="39"/>
      <c r="DM551" s="39"/>
      <c r="DN551" s="39"/>
      <c r="DO551" s="39"/>
      <c r="DP551" s="39"/>
      <c r="DQ551" s="39"/>
      <c r="DR551" s="39"/>
      <c r="DS551" s="39"/>
      <c r="DT551" s="39"/>
      <c r="DU551" s="39"/>
      <c r="DV551" s="39"/>
      <c r="DW551" s="39"/>
      <c r="DX551" s="39"/>
      <c r="DY551" s="39"/>
      <c r="DZ551" s="39"/>
      <c r="EA551" s="39"/>
      <c r="EB551" s="39"/>
      <c r="EC551" s="39"/>
      <c r="ED551" s="39"/>
      <c r="EE551" s="39"/>
      <c r="EF551" s="39"/>
      <c r="EG551" s="39"/>
      <c r="EH551" s="39"/>
      <c r="EI551" s="39"/>
      <c r="EJ551" s="39"/>
      <c r="EK551" s="39"/>
      <c r="EL551" s="39"/>
      <c r="EM551" s="39"/>
      <c r="EN551" s="39"/>
      <c r="EO551" s="39"/>
      <c r="EP551" s="39"/>
      <c r="EQ551" s="39"/>
      <c r="ER551" s="39"/>
      <c r="ES551" s="39"/>
      <c r="ET551" s="39"/>
      <c r="EU551" s="39"/>
      <c r="EV551" s="39"/>
      <c r="EW551" s="39"/>
      <c r="EX551" s="39"/>
      <c r="EY551" s="39"/>
      <c r="EZ551" s="39"/>
      <c r="FA551" s="39"/>
      <c r="FB551" s="39"/>
      <c r="FC551" s="39"/>
      <c r="FD551" s="39"/>
      <c r="FE551" s="39"/>
      <c r="FF551" s="39"/>
      <c r="FG551" s="39"/>
      <c r="FH551" s="39"/>
      <c r="FI551" s="39"/>
      <c r="FJ551" s="39"/>
      <c r="FK551" s="39"/>
      <c r="FL551" s="39"/>
      <c r="FM551" s="39"/>
      <c r="FN551" s="39"/>
      <c r="FO551" s="39"/>
      <c r="FP551" s="39"/>
      <c r="FQ551" s="39"/>
      <c r="FR551" s="46"/>
    </row>
    <row r="552" spans="1:174" s="20" customFormat="1" ht="13.5">
      <c r="A552" s="79" t="s">
        <v>13</v>
      </c>
      <c r="B552" s="16">
        <v>2015</v>
      </c>
      <c r="C552" s="40">
        <v>10</v>
      </c>
      <c r="D552" s="47">
        <v>2020</v>
      </c>
      <c r="E552" s="19">
        <v>280</v>
      </c>
      <c r="F552" s="19">
        <v>0</v>
      </c>
      <c r="G552" s="19">
        <v>0</v>
      </c>
      <c r="H552" s="19">
        <v>0</v>
      </c>
      <c r="I552" s="41">
        <v>0</v>
      </c>
      <c r="J552" s="16">
        <v>0</v>
      </c>
      <c r="K552" s="66">
        <f t="shared" si="19"/>
        <v>2300</v>
      </c>
      <c r="L552" s="47">
        <v>0</v>
      </c>
      <c r="M552" s="41">
        <v>198</v>
      </c>
      <c r="N552" s="19">
        <v>280</v>
      </c>
      <c r="O552" s="79">
        <v>565.95</v>
      </c>
      <c r="P552" s="19">
        <v>278.62</v>
      </c>
      <c r="Q552" s="19">
        <v>0</v>
      </c>
      <c r="R552" s="19">
        <v>40</v>
      </c>
      <c r="S552" s="19">
        <v>0</v>
      </c>
      <c r="T552" s="19">
        <v>1184.14</v>
      </c>
      <c r="U552" s="19">
        <v>0</v>
      </c>
      <c r="V552" s="19">
        <v>0</v>
      </c>
      <c r="W552" s="87">
        <f t="shared" si="20"/>
        <v>2546.71</v>
      </c>
      <c r="X552" s="19">
        <v>245</v>
      </c>
      <c r="Y552" s="19">
        <v>0</v>
      </c>
      <c r="Z552" s="19">
        <v>160</v>
      </c>
      <c r="AA552" s="47">
        <v>0</v>
      </c>
      <c r="AB552" s="19">
        <v>0</v>
      </c>
      <c r="AC552" s="19">
        <v>0</v>
      </c>
      <c r="AD552" s="19">
        <v>0</v>
      </c>
      <c r="AE552" s="19">
        <v>0</v>
      </c>
      <c r="AF552" s="19">
        <v>0</v>
      </c>
      <c r="AG552" s="5">
        <v>0</v>
      </c>
      <c r="AH552" s="5">
        <v>0</v>
      </c>
      <c r="AI552" s="6">
        <v>0</v>
      </c>
      <c r="AJ552" s="60">
        <f t="shared" si="21"/>
        <v>405</v>
      </c>
      <c r="AK552" s="87">
        <v>4846.71</v>
      </c>
      <c r="AL552" s="19">
        <v>40.1</v>
      </c>
      <c r="AM552" s="60">
        <v>4401.31</v>
      </c>
      <c r="AN552" s="16"/>
      <c r="AO552" s="16"/>
      <c r="AP552" s="16"/>
      <c r="AQ552" s="16"/>
      <c r="AR552" s="16"/>
      <c r="AS552" s="16"/>
      <c r="AT552" s="16"/>
      <c r="AU552" s="16"/>
      <c r="AV552" s="16"/>
      <c r="AW552" s="16"/>
      <c r="AX552" s="16"/>
      <c r="AY552" s="16"/>
      <c r="AZ552" s="16"/>
      <c r="BA552" s="16"/>
      <c r="BB552" s="16"/>
      <c r="BC552" s="16"/>
      <c r="BD552" s="16"/>
      <c r="BE552" s="16"/>
      <c r="BF552" s="16"/>
      <c r="BG552" s="16"/>
      <c r="BH552" s="16"/>
      <c r="BI552" s="16"/>
      <c r="BJ552" s="16"/>
      <c r="BK552" s="16"/>
      <c r="BL552" s="16"/>
      <c r="BM552" s="16"/>
      <c r="BN552" s="16"/>
      <c r="BO552" s="16"/>
      <c r="BP552" s="16"/>
      <c r="BQ552" s="16"/>
      <c r="BR552" s="16"/>
      <c r="BS552" s="16"/>
      <c r="BT552" s="16"/>
      <c r="BU552" s="16"/>
      <c r="BV552" s="16"/>
      <c r="BW552" s="16"/>
      <c r="BX552" s="16"/>
      <c r="BY552" s="16"/>
      <c r="BZ552" s="16"/>
      <c r="CA552" s="16"/>
      <c r="CB552" s="16"/>
      <c r="CC552" s="16"/>
      <c r="CD552" s="16"/>
      <c r="CE552" s="16"/>
      <c r="CF552" s="16"/>
      <c r="CG552" s="16"/>
      <c r="CH552" s="16"/>
      <c r="CI552" s="16"/>
      <c r="CJ552" s="16"/>
      <c r="CK552" s="16"/>
      <c r="CL552" s="16"/>
      <c r="CM552" s="16"/>
      <c r="CN552" s="16"/>
      <c r="CO552" s="16"/>
      <c r="CP552" s="16"/>
      <c r="CQ552" s="16"/>
      <c r="CR552" s="16"/>
      <c r="CS552" s="16"/>
      <c r="CT552" s="16"/>
      <c r="CU552" s="39"/>
      <c r="CV552" s="39"/>
      <c r="CW552" s="39"/>
      <c r="CX552" s="39"/>
      <c r="CY552" s="39"/>
      <c r="CZ552" s="39"/>
      <c r="DA552" s="39"/>
      <c r="DB552" s="39"/>
      <c r="DC552" s="39"/>
      <c r="DD552" s="39"/>
      <c r="DE552" s="39"/>
      <c r="DF552" s="39"/>
      <c r="DG552" s="39"/>
      <c r="DH552" s="39"/>
      <c r="DI552" s="39"/>
      <c r="DJ552" s="39"/>
      <c r="DK552" s="39"/>
      <c r="DL552" s="39"/>
      <c r="DM552" s="39"/>
      <c r="DN552" s="39"/>
      <c r="DO552" s="39"/>
      <c r="DP552" s="39"/>
      <c r="DQ552" s="39"/>
      <c r="DR552" s="39"/>
      <c r="DS552" s="39"/>
      <c r="DT552" s="39"/>
      <c r="DU552" s="39"/>
      <c r="DV552" s="39"/>
      <c r="DW552" s="39"/>
      <c r="DX552" s="39"/>
      <c r="DY552" s="39"/>
      <c r="DZ552" s="39"/>
      <c r="EA552" s="39"/>
      <c r="EB552" s="39"/>
      <c r="EC552" s="39"/>
      <c r="ED552" s="39"/>
      <c r="EE552" s="39"/>
      <c r="EF552" s="39"/>
      <c r="EG552" s="39"/>
      <c r="EH552" s="39"/>
      <c r="EI552" s="39"/>
      <c r="EJ552" s="39"/>
      <c r="EK552" s="39"/>
      <c r="EL552" s="39"/>
      <c r="EM552" s="39"/>
      <c r="EN552" s="39"/>
      <c r="EO552" s="39"/>
      <c r="EP552" s="39"/>
      <c r="EQ552" s="39"/>
      <c r="ER552" s="39"/>
      <c r="ES552" s="39"/>
      <c r="ET552" s="39"/>
      <c r="EU552" s="39"/>
      <c r="EV552" s="39"/>
      <c r="EW552" s="39"/>
      <c r="EX552" s="39"/>
      <c r="EY552" s="39"/>
      <c r="EZ552" s="39"/>
      <c r="FA552" s="39"/>
      <c r="FB552" s="39"/>
      <c r="FC552" s="39"/>
      <c r="FD552" s="39"/>
      <c r="FE552" s="39"/>
      <c r="FF552" s="39"/>
      <c r="FG552" s="39"/>
      <c r="FH552" s="39"/>
      <c r="FI552" s="39"/>
      <c r="FJ552" s="39"/>
      <c r="FK552" s="39"/>
      <c r="FL552" s="39"/>
      <c r="FM552" s="39"/>
      <c r="FN552" s="39"/>
      <c r="FO552" s="39"/>
      <c r="FP552" s="39"/>
      <c r="FQ552" s="39"/>
      <c r="FR552" s="46"/>
    </row>
    <row r="553" spans="1:174" s="20" customFormat="1" ht="13.5">
      <c r="A553" s="79" t="s">
        <v>13</v>
      </c>
      <c r="B553" s="16">
        <v>2015</v>
      </c>
      <c r="C553" s="40">
        <v>10</v>
      </c>
      <c r="D553" s="47">
        <v>2020</v>
      </c>
      <c r="E553" s="19">
        <v>150</v>
      </c>
      <c r="F553" s="19">
        <v>0</v>
      </c>
      <c r="G553" s="19">
        <v>0</v>
      </c>
      <c r="H553" s="19">
        <v>0</v>
      </c>
      <c r="I553" s="41">
        <v>0</v>
      </c>
      <c r="J553" s="16">
        <v>0</v>
      </c>
      <c r="K553" s="66">
        <f t="shared" si="19"/>
        <v>2170</v>
      </c>
      <c r="L553" s="47">
        <v>0</v>
      </c>
      <c r="M553" s="41">
        <v>198</v>
      </c>
      <c r="N553" s="19">
        <v>280</v>
      </c>
      <c r="O553" s="79">
        <v>565.95</v>
      </c>
      <c r="P553" s="19">
        <v>278.62</v>
      </c>
      <c r="Q553" s="19">
        <v>0</v>
      </c>
      <c r="R553" s="19">
        <v>0</v>
      </c>
      <c r="S553" s="19">
        <v>0</v>
      </c>
      <c r="T553" s="19">
        <v>1044.83</v>
      </c>
      <c r="U553" s="19">
        <v>0</v>
      </c>
      <c r="V553" s="19">
        <v>0</v>
      </c>
      <c r="W553" s="87">
        <f t="shared" si="20"/>
        <v>2367.4</v>
      </c>
      <c r="X553" s="19">
        <v>319.8</v>
      </c>
      <c r="Y553" s="19">
        <v>18.7</v>
      </c>
      <c r="Z553" s="19">
        <v>160</v>
      </c>
      <c r="AA553" s="47">
        <v>0</v>
      </c>
      <c r="AB553" s="19">
        <v>0</v>
      </c>
      <c r="AC553" s="19">
        <v>0</v>
      </c>
      <c r="AD553" s="19">
        <v>0</v>
      </c>
      <c r="AE553" s="19">
        <v>0</v>
      </c>
      <c r="AF553" s="19">
        <v>3.13</v>
      </c>
      <c r="AG553" s="5">
        <v>0</v>
      </c>
      <c r="AH553" s="5">
        <v>0</v>
      </c>
      <c r="AI553" s="6">
        <v>0</v>
      </c>
      <c r="AJ553" s="60">
        <f t="shared" si="21"/>
        <v>501.63</v>
      </c>
      <c r="AK553" s="87">
        <v>4534.27</v>
      </c>
      <c r="AL553" s="19">
        <v>31.03</v>
      </c>
      <c r="AM553" s="60">
        <v>4004.74</v>
      </c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  <c r="AX553" s="16"/>
      <c r="AY553" s="16"/>
      <c r="AZ553" s="16"/>
      <c r="BA553" s="16"/>
      <c r="BB553" s="16"/>
      <c r="BC553" s="16"/>
      <c r="BD553" s="16"/>
      <c r="BE553" s="16"/>
      <c r="BF553" s="16"/>
      <c r="BG553" s="16"/>
      <c r="BH553" s="16"/>
      <c r="BI553" s="16"/>
      <c r="BJ553" s="16"/>
      <c r="BK553" s="16"/>
      <c r="BL553" s="16"/>
      <c r="BM553" s="16"/>
      <c r="BN553" s="16"/>
      <c r="BO553" s="16"/>
      <c r="BP553" s="16"/>
      <c r="BQ553" s="16"/>
      <c r="BR553" s="16"/>
      <c r="BS553" s="16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16"/>
      <c r="CJ553" s="16"/>
      <c r="CK553" s="16"/>
      <c r="CL553" s="16"/>
      <c r="CM553" s="16"/>
      <c r="CN553" s="16"/>
      <c r="CO553" s="16"/>
      <c r="CP553" s="16"/>
      <c r="CQ553" s="16"/>
      <c r="CR553" s="16"/>
      <c r="CS553" s="16"/>
      <c r="CT553" s="16"/>
      <c r="CU553" s="39"/>
      <c r="CV553" s="39"/>
      <c r="CW553" s="39"/>
      <c r="CX553" s="39"/>
      <c r="CY553" s="39"/>
      <c r="CZ553" s="39"/>
      <c r="DA553" s="39"/>
      <c r="DB553" s="39"/>
      <c r="DC553" s="39"/>
      <c r="DD553" s="39"/>
      <c r="DE553" s="39"/>
      <c r="DF553" s="39"/>
      <c r="DG553" s="39"/>
      <c r="DH553" s="39"/>
      <c r="DI553" s="39"/>
      <c r="DJ553" s="39"/>
      <c r="DK553" s="39"/>
      <c r="DL553" s="39"/>
      <c r="DM553" s="39"/>
      <c r="DN553" s="39"/>
      <c r="DO553" s="39"/>
      <c r="DP553" s="39"/>
      <c r="DQ553" s="39"/>
      <c r="DR553" s="39"/>
      <c r="DS553" s="39"/>
      <c r="DT553" s="39"/>
      <c r="DU553" s="39"/>
      <c r="DV553" s="39"/>
      <c r="DW553" s="39"/>
      <c r="DX553" s="39"/>
      <c r="DY553" s="39"/>
      <c r="DZ553" s="39"/>
      <c r="EA553" s="39"/>
      <c r="EB553" s="39"/>
      <c r="EC553" s="39"/>
      <c r="ED553" s="39"/>
      <c r="EE553" s="39"/>
      <c r="EF553" s="39"/>
      <c r="EG553" s="39"/>
      <c r="EH553" s="39"/>
      <c r="EI553" s="39"/>
      <c r="EJ553" s="39"/>
      <c r="EK553" s="39"/>
      <c r="EL553" s="39"/>
      <c r="EM553" s="39"/>
      <c r="EN553" s="39"/>
      <c r="EO553" s="39"/>
      <c r="EP553" s="39"/>
      <c r="EQ553" s="39"/>
      <c r="ER553" s="39"/>
      <c r="ES553" s="39"/>
      <c r="ET553" s="39"/>
      <c r="EU553" s="39"/>
      <c r="EV553" s="39"/>
      <c r="EW553" s="39"/>
      <c r="EX553" s="39"/>
      <c r="EY553" s="39"/>
      <c r="EZ553" s="39"/>
      <c r="FA553" s="39"/>
      <c r="FB553" s="39"/>
      <c r="FC553" s="39"/>
      <c r="FD553" s="39"/>
      <c r="FE553" s="39"/>
      <c r="FF553" s="39"/>
      <c r="FG553" s="39"/>
      <c r="FH553" s="39"/>
      <c r="FI553" s="39"/>
      <c r="FJ553" s="39"/>
      <c r="FK553" s="39"/>
      <c r="FL553" s="39"/>
      <c r="FM553" s="39"/>
      <c r="FN553" s="39"/>
      <c r="FO553" s="39"/>
      <c r="FP553" s="39"/>
      <c r="FQ553" s="39"/>
      <c r="FR553" s="46"/>
    </row>
    <row r="554" spans="1:174" s="20" customFormat="1" ht="13.5">
      <c r="A554" s="79" t="s">
        <v>13</v>
      </c>
      <c r="B554" s="16">
        <v>2015</v>
      </c>
      <c r="C554" s="40">
        <v>10</v>
      </c>
      <c r="D554" s="47">
        <v>2020</v>
      </c>
      <c r="E554" s="19">
        <v>150</v>
      </c>
      <c r="F554" s="19">
        <v>0</v>
      </c>
      <c r="G554" s="19">
        <v>0</v>
      </c>
      <c r="H554" s="19">
        <v>0</v>
      </c>
      <c r="I554" s="41">
        <v>0</v>
      </c>
      <c r="J554" s="16">
        <v>0</v>
      </c>
      <c r="K554" s="66">
        <f t="shared" si="19"/>
        <v>2170</v>
      </c>
      <c r="L554" s="47">
        <v>0</v>
      </c>
      <c r="M554" s="41">
        <v>207</v>
      </c>
      <c r="N554" s="19">
        <v>280</v>
      </c>
      <c r="O554" s="79">
        <v>609.48</v>
      </c>
      <c r="P554" s="19">
        <v>278.62</v>
      </c>
      <c r="Q554" s="19">
        <v>0</v>
      </c>
      <c r="R554" s="19">
        <v>0</v>
      </c>
      <c r="S554" s="19">
        <v>0</v>
      </c>
      <c r="T554" s="19">
        <v>1126.09</v>
      </c>
      <c r="U554" s="19">
        <v>0</v>
      </c>
      <c r="V554" s="19">
        <v>0</v>
      </c>
      <c r="W554" s="87">
        <f t="shared" si="20"/>
        <v>2501.1899999999996</v>
      </c>
      <c r="X554" s="19">
        <v>260</v>
      </c>
      <c r="Y554" s="19">
        <v>16</v>
      </c>
      <c r="Z554" s="19">
        <v>160</v>
      </c>
      <c r="AA554" s="47">
        <v>0</v>
      </c>
      <c r="AB554" s="19">
        <v>0</v>
      </c>
      <c r="AC554" s="19">
        <v>0</v>
      </c>
      <c r="AD554" s="19">
        <v>0</v>
      </c>
      <c r="AE554" s="19">
        <v>0</v>
      </c>
      <c r="AF554" s="19">
        <v>0</v>
      </c>
      <c r="AG554" s="5">
        <v>0</v>
      </c>
      <c r="AH554" s="5">
        <v>0</v>
      </c>
      <c r="AI554" s="6">
        <v>0</v>
      </c>
      <c r="AJ554" s="60">
        <f t="shared" si="21"/>
        <v>436</v>
      </c>
      <c r="AK554" s="87">
        <v>4671.19</v>
      </c>
      <c r="AL554" s="19">
        <v>35.14</v>
      </c>
      <c r="AM554" s="60">
        <v>4200.05</v>
      </c>
      <c r="AN554" s="16"/>
      <c r="AO554" s="16"/>
      <c r="AP554" s="16"/>
      <c r="AQ554" s="16"/>
      <c r="AR554" s="16"/>
      <c r="AS554" s="16"/>
      <c r="AT554" s="16"/>
      <c r="AU554" s="16"/>
      <c r="AV554" s="16"/>
      <c r="AW554" s="16"/>
      <c r="AX554" s="16"/>
      <c r="AY554" s="16"/>
      <c r="AZ554" s="16"/>
      <c r="BA554" s="16"/>
      <c r="BB554" s="16"/>
      <c r="BC554" s="16"/>
      <c r="BD554" s="16"/>
      <c r="BE554" s="16"/>
      <c r="BF554" s="16"/>
      <c r="BG554" s="16"/>
      <c r="BH554" s="16"/>
      <c r="BI554" s="16"/>
      <c r="BJ554" s="16"/>
      <c r="BK554" s="16"/>
      <c r="BL554" s="16"/>
      <c r="BM554" s="16"/>
      <c r="BN554" s="16"/>
      <c r="BO554" s="16"/>
      <c r="BP554" s="16"/>
      <c r="BQ554" s="16"/>
      <c r="BR554" s="16"/>
      <c r="BS554" s="16"/>
      <c r="BT554" s="16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16"/>
      <c r="CJ554" s="16"/>
      <c r="CK554" s="16"/>
      <c r="CL554" s="16"/>
      <c r="CM554" s="16"/>
      <c r="CN554" s="16"/>
      <c r="CO554" s="16"/>
      <c r="CP554" s="16"/>
      <c r="CQ554" s="16"/>
      <c r="CR554" s="16"/>
      <c r="CS554" s="16"/>
      <c r="CT554" s="16"/>
      <c r="CU554" s="39"/>
      <c r="CV554" s="39"/>
      <c r="CW554" s="39"/>
      <c r="CX554" s="39"/>
      <c r="CY554" s="39"/>
      <c r="CZ554" s="39"/>
      <c r="DA554" s="39"/>
      <c r="DB554" s="39"/>
      <c r="DC554" s="39"/>
      <c r="DD554" s="39"/>
      <c r="DE554" s="39"/>
      <c r="DF554" s="39"/>
      <c r="DG554" s="39"/>
      <c r="DH554" s="39"/>
      <c r="DI554" s="39"/>
      <c r="DJ554" s="39"/>
      <c r="DK554" s="39"/>
      <c r="DL554" s="39"/>
      <c r="DM554" s="39"/>
      <c r="DN554" s="39"/>
      <c r="DO554" s="39"/>
      <c r="DP554" s="39"/>
      <c r="DQ554" s="39"/>
      <c r="DR554" s="39"/>
      <c r="DS554" s="39"/>
      <c r="DT554" s="39"/>
      <c r="DU554" s="39"/>
      <c r="DV554" s="39"/>
      <c r="DW554" s="39"/>
      <c r="DX554" s="39"/>
      <c r="DY554" s="39"/>
      <c r="DZ554" s="39"/>
      <c r="EA554" s="39"/>
      <c r="EB554" s="39"/>
      <c r="EC554" s="39"/>
      <c r="ED554" s="39"/>
      <c r="EE554" s="39"/>
      <c r="EF554" s="39"/>
      <c r="EG554" s="39"/>
      <c r="EH554" s="39"/>
      <c r="EI554" s="39"/>
      <c r="EJ554" s="39"/>
      <c r="EK554" s="39"/>
      <c r="EL554" s="39"/>
      <c r="EM554" s="39"/>
      <c r="EN554" s="39"/>
      <c r="EO554" s="39"/>
      <c r="EP554" s="39"/>
      <c r="EQ554" s="39"/>
      <c r="ER554" s="39"/>
      <c r="ES554" s="39"/>
      <c r="ET554" s="39"/>
      <c r="EU554" s="39"/>
      <c r="EV554" s="39"/>
      <c r="EW554" s="39"/>
      <c r="EX554" s="39"/>
      <c r="EY554" s="39"/>
      <c r="EZ554" s="39"/>
      <c r="FA554" s="39"/>
      <c r="FB554" s="39"/>
      <c r="FC554" s="39"/>
      <c r="FD554" s="39"/>
      <c r="FE554" s="39"/>
      <c r="FF554" s="39"/>
      <c r="FG554" s="39"/>
      <c r="FH554" s="39"/>
      <c r="FI554" s="39"/>
      <c r="FJ554" s="39"/>
      <c r="FK554" s="39"/>
      <c r="FL554" s="39"/>
      <c r="FM554" s="39"/>
      <c r="FN554" s="39"/>
      <c r="FO554" s="39"/>
      <c r="FP554" s="39"/>
      <c r="FQ554" s="39"/>
      <c r="FR554" s="46"/>
    </row>
    <row r="555" spans="1:174" s="20" customFormat="1" ht="13.5">
      <c r="A555" s="79" t="s">
        <v>13</v>
      </c>
      <c r="B555" s="16">
        <v>2015</v>
      </c>
      <c r="C555" s="40">
        <v>10</v>
      </c>
      <c r="D555" s="47">
        <v>2020</v>
      </c>
      <c r="E555" s="19">
        <v>165</v>
      </c>
      <c r="F555" s="19">
        <v>0</v>
      </c>
      <c r="G555" s="19">
        <v>0</v>
      </c>
      <c r="H555" s="19">
        <v>0</v>
      </c>
      <c r="I555" s="41">
        <v>0</v>
      </c>
      <c r="J555" s="16">
        <v>0</v>
      </c>
      <c r="K555" s="66">
        <f t="shared" si="19"/>
        <v>2185</v>
      </c>
      <c r="L555" s="47">
        <v>0</v>
      </c>
      <c r="M555" s="41">
        <v>198</v>
      </c>
      <c r="N555" s="19">
        <v>280</v>
      </c>
      <c r="O555" s="79">
        <v>565.95</v>
      </c>
      <c r="P555" s="19">
        <v>278.62</v>
      </c>
      <c r="Q555" s="19">
        <v>0</v>
      </c>
      <c r="R555" s="19">
        <v>0</v>
      </c>
      <c r="S555" s="19">
        <v>0</v>
      </c>
      <c r="T555" s="19">
        <v>1184.14</v>
      </c>
      <c r="U555" s="19">
        <v>0</v>
      </c>
      <c r="V555" s="19">
        <v>0</v>
      </c>
      <c r="W555" s="87">
        <f t="shared" si="20"/>
        <v>2506.71</v>
      </c>
      <c r="X555" s="19">
        <v>377</v>
      </c>
      <c r="Y555" s="19">
        <v>95</v>
      </c>
      <c r="Z555" s="19">
        <v>160</v>
      </c>
      <c r="AA555" s="47">
        <v>0</v>
      </c>
      <c r="AB555" s="19">
        <v>0</v>
      </c>
      <c r="AC555" s="19">
        <v>0</v>
      </c>
      <c r="AD555" s="19">
        <v>0</v>
      </c>
      <c r="AE555" s="19">
        <v>0</v>
      </c>
      <c r="AF555" s="19">
        <v>0</v>
      </c>
      <c r="AG555" s="5">
        <v>0</v>
      </c>
      <c r="AH555" s="5">
        <v>0</v>
      </c>
      <c r="AI555" s="6">
        <v>0</v>
      </c>
      <c r="AJ555" s="60">
        <f t="shared" si="21"/>
        <v>632</v>
      </c>
      <c r="AK555" s="87">
        <v>4691.71</v>
      </c>
      <c r="AL555" s="19">
        <v>35.75</v>
      </c>
      <c r="AM555" s="60">
        <v>4023.96</v>
      </c>
      <c r="AN555" s="16"/>
      <c r="AO555" s="16"/>
      <c r="AP555" s="16"/>
      <c r="AQ555" s="16"/>
      <c r="AR555" s="16"/>
      <c r="AS555" s="16"/>
      <c r="AT555" s="16"/>
      <c r="AU555" s="16"/>
      <c r="AV555" s="16"/>
      <c r="AW555" s="16"/>
      <c r="AX555" s="16"/>
      <c r="AY555" s="16"/>
      <c r="AZ555" s="16"/>
      <c r="BA555" s="16"/>
      <c r="BB555" s="16"/>
      <c r="BC555" s="16"/>
      <c r="BD555" s="16"/>
      <c r="BE555" s="16"/>
      <c r="BF555" s="16"/>
      <c r="BG555" s="16"/>
      <c r="BH555" s="16"/>
      <c r="BI555" s="16"/>
      <c r="BJ555" s="16"/>
      <c r="BK555" s="16"/>
      <c r="BL555" s="16"/>
      <c r="BM555" s="16"/>
      <c r="BN555" s="16"/>
      <c r="BO555" s="16"/>
      <c r="BP555" s="16"/>
      <c r="BQ555" s="16"/>
      <c r="BR555" s="16"/>
      <c r="BS555" s="16"/>
      <c r="BT555" s="16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6"/>
      <c r="CG555" s="16"/>
      <c r="CH555" s="16"/>
      <c r="CI555" s="16"/>
      <c r="CJ555" s="16"/>
      <c r="CK555" s="16"/>
      <c r="CL555" s="16"/>
      <c r="CM555" s="16"/>
      <c r="CN555" s="16"/>
      <c r="CO555" s="16"/>
      <c r="CP555" s="16"/>
      <c r="CQ555" s="16"/>
      <c r="CR555" s="16"/>
      <c r="CS555" s="16"/>
      <c r="CT555" s="16"/>
      <c r="CU555" s="39"/>
      <c r="CV555" s="39"/>
      <c r="CW555" s="39"/>
      <c r="CX555" s="39"/>
      <c r="CY555" s="39"/>
      <c r="CZ555" s="39"/>
      <c r="DA555" s="39"/>
      <c r="DB555" s="39"/>
      <c r="DC555" s="39"/>
      <c r="DD555" s="39"/>
      <c r="DE555" s="39"/>
      <c r="DF555" s="39"/>
      <c r="DG555" s="39"/>
      <c r="DH555" s="39"/>
      <c r="DI555" s="39"/>
      <c r="DJ555" s="39"/>
      <c r="DK555" s="39"/>
      <c r="DL555" s="39"/>
      <c r="DM555" s="39"/>
      <c r="DN555" s="39"/>
      <c r="DO555" s="39"/>
      <c r="DP555" s="39"/>
      <c r="DQ555" s="39"/>
      <c r="DR555" s="39"/>
      <c r="DS555" s="39"/>
      <c r="DT555" s="39"/>
      <c r="DU555" s="39"/>
      <c r="DV555" s="39"/>
      <c r="DW555" s="39"/>
      <c r="DX555" s="39"/>
      <c r="DY555" s="39"/>
      <c r="DZ555" s="39"/>
      <c r="EA555" s="39"/>
      <c r="EB555" s="39"/>
      <c r="EC555" s="39"/>
      <c r="ED555" s="39"/>
      <c r="EE555" s="39"/>
      <c r="EF555" s="39"/>
      <c r="EG555" s="39"/>
      <c r="EH555" s="39"/>
      <c r="EI555" s="39"/>
      <c r="EJ555" s="39"/>
      <c r="EK555" s="39"/>
      <c r="EL555" s="39"/>
      <c r="EM555" s="39"/>
      <c r="EN555" s="39"/>
      <c r="EO555" s="39"/>
      <c r="EP555" s="39"/>
      <c r="EQ555" s="39"/>
      <c r="ER555" s="39"/>
      <c r="ES555" s="39"/>
      <c r="ET555" s="39"/>
      <c r="EU555" s="39"/>
      <c r="EV555" s="39"/>
      <c r="EW555" s="39"/>
      <c r="EX555" s="39"/>
      <c r="EY555" s="39"/>
      <c r="EZ555" s="39"/>
      <c r="FA555" s="39"/>
      <c r="FB555" s="39"/>
      <c r="FC555" s="39"/>
      <c r="FD555" s="39"/>
      <c r="FE555" s="39"/>
      <c r="FF555" s="39"/>
      <c r="FG555" s="39"/>
      <c r="FH555" s="39"/>
      <c r="FI555" s="39"/>
      <c r="FJ555" s="39"/>
      <c r="FK555" s="39"/>
      <c r="FL555" s="39"/>
      <c r="FM555" s="39"/>
      <c r="FN555" s="39"/>
      <c r="FO555" s="39"/>
      <c r="FP555" s="39"/>
      <c r="FQ555" s="39"/>
      <c r="FR555" s="46"/>
    </row>
    <row r="556" spans="1:174" s="20" customFormat="1" ht="13.5">
      <c r="A556" s="79" t="s">
        <v>16</v>
      </c>
      <c r="B556" s="16">
        <v>2015</v>
      </c>
      <c r="C556" s="40">
        <v>10</v>
      </c>
      <c r="D556" s="47">
        <v>2020</v>
      </c>
      <c r="E556" s="19">
        <v>146</v>
      </c>
      <c r="F556" s="19">
        <v>0</v>
      </c>
      <c r="G556" s="19">
        <v>0</v>
      </c>
      <c r="H556" s="19">
        <v>0</v>
      </c>
      <c r="I556" s="41">
        <v>0</v>
      </c>
      <c r="J556" s="16">
        <v>0</v>
      </c>
      <c r="K556" s="66">
        <f t="shared" si="19"/>
        <v>2166</v>
      </c>
      <c r="L556" s="47">
        <v>0</v>
      </c>
      <c r="M556" s="41">
        <v>198</v>
      </c>
      <c r="N556" s="19">
        <v>280</v>
      </c>
      <c r="O556" s="79">
        <v>565.95</v>
      </c>
      <c r="P556" s="19">
        <v>278.62</v>
      </c>
      <c r="Q556" s="19">
        <v>0</v>
      </c>
      <c r="R556" s="19">
        <v>0</v>
      </c>
      <c r="S556" s="19">
        <v>0</v>
      </c>
      <c r="T556" s="19">
        <v>1184.14</v>
      </c>
      <c r="U556" s="19">
        <v>0</v>
      </c>
      <c r="V556" s="19">
        <v>0</v>
      </c>
      <c r="W556" s="87">
        <f t="shared" si="20"/>
        <v>2506.71</v>
      </c>
      <c r="X556" s="19">
        <v>211.5</v>
      </c>
      <c r="Y556" s="19">
        <v>0</v>
      </c>
      <c r="Z556" s="19">
        <v>160</v>
      </c>
      <c r="AA556" s="47">
        <v>0</v>
      </c>
      <c r="AB556" s="19">
        <v>0</v>
      </c>
      <c r="AC556" s="19">
        <v>0</v>
      </c>
      <c r="AD556" s="19">
        <v>0</v>
      </c>
      <c r="AE556" s="19">
        <v>0</v>
      </c>
      <c r="AF556" s="19">
        <v>0</v>
      </c>
      <c r="AG556" s="5">
        <v>0</v>
      </c>
      <c r="AH556" s="5">
        <v>0</v>
      </c>
      <c r="AI556" s="6">
        <v>0</v>
      </c>
      <c r="AJ556" s="60">
        <f t="shared" si="21"/>
        <v>371.5</v>
      </c>
      <c r="AK556" s="87">
        <v>4672.71</v>
      </c>
      <c r="AL556" s="19">
        <v>35.18</v>
      </c>
      <c r="AM556" s="60">
        <v>4266.03</v>
      </c>
      <c r="AN556" s="16"/>
      <c r="AO556" s="16"/>
      <c r="AP556" s="16"/>
      <c r="AQ556" s="16"/>
      <c r="AR556" s="16"/>
      <c r="AS556" s="16"/>
      <c r="AT556" s="16"/>
      <c r="AU556" s="16"/>
      <c r="AV556" s="16"/>
      <c r="AW556" s="16"/>
      <c r="AX556" s="16"/>
      <c r="AY556" s="16"/>
      <c r="AZ556" s="16"/>
      <c r="BA556" s="16"/>
      <c r="BB556" s="16"/>
      <c r="BC556" s="16"/>
      <c r="BD556" s="16"/>
      <c r="BE556" s="16"/>
      <c r="BF556" s="16"/>
      <c r="BG556" s="16"/>
      <c r="BH556" s="16"/>
      <c r="BI556" s="16"/>
      <c r="BJ556" s="16"/>
      <c r="BK556" s="16"/>
      <c r="BL556" s="16"/>
      <c r="BM556" s="16"/>
      <c r="BN556" s="16"/>
      <c r="BO556" s="16"/>
      <c r="BP556" s="16"/>
      <c r="BQ556" s="16"/>
      <c r="BR556" s="16"/>
      <c r="BS556" s="16"/>
      <c r="BT556" s="16"/>
      <c r="BU556" s="16"/>
      <c r="BV556" s="16"/>
      <c r="BW556" s="16"/>
      <c r="BX556" s="16"/>
      <c r="BY556" s="16"/>
      <c r="BZ556" s="16"/>
      <c r="CA556" s="16"/>
      <c r="CB556" s="16"/>
      <c r="CC556" s="16"/>
      <c r="CD556" s="16"/>
      <c r="CE556" s="16"/>
      <c r="CF556" s="16"/>
      <c r="CG556" s="16"/>
      <c r="CH556" s="16"/>
      <c r="CI556" s="16"/>
      <c r="CJ556" s="16"/>
      <c r="CK556" s="16"/>
      <c r="CL556" s="16"/>
      <c r="CM556" s="16"/>
      <c r="CN556" s="16"/>
      <c r="CO556" s="16"/>
      <c r="CP556" s="16"/>
      <c r="CQ556" s="16"/>
      <c r="CR556" s="16"/>
      <c r="CS556" s="16"/>
      <c r="CT556" s="16"/>
      <c r="CU556" s="39"/>
      <c r="CV556" s="39"/>
      <c r="CW556" s="39"/>
      <c r="CX556" s="39"/>
      <c r="CY556" s="39"/>
      <c r="CZ556" s="39"/>
      <c r="DA556" s="39"/>
      <c r="DB556" s="39"/>
      <c r="DC556" s="39"/>
      <c r="DD556" s="39"/>
      <c r="DE556" s="39"/>
      <c r="DF556" s="39"/>
      <c r="DG556" s="39"/>
      <c r="DH556" s="39"/>
      <c r="DI556" s="39"/>
      <c r="DJ556" s="39"/>
      <c r="DK556" s="39"/>
      <c r="DL556" s="39"/>
      <c r="DM556" s="39"/>
      <c r="DN556" s="39"/>
      <c r="DO556" s="39"/>
      <c r="DP556" s="39"/>
      <c r="DQ556" s="39"/>
      <c r="DR556" s="39"/>
      <c r="DS556" s="39"/>
      <c r="DT556" s="39"/>
      <c r="DU556" s="39"/>
      <c r="DV556" s="39"/>
      <c r="DW556" s="39"/>
      <c r="DX556" s="39"/>
      <c r="DY556" s="39"/>
      <c r="DZ556" s="39"/>
      <c r="EA556" s="39"/>
      <c r="EB556" s="39"/>
      <c r="EC556" s="39"/>
      <c r="ED556" s="39"/>
      <c r="EE556" s="39"/>
      <c r="EF556" s="39"/>
      <c r="EG556" s="39"/>
      <c r="EH556" s="39"/>
      <c r="EI556" s="39"/>
      <c r="EJ556" s="39"/>
      <c r="EK556" s="39"/>
      <c r="EL556" s="39"/>
      <c r="EM556" s="39"/>
      <c r="EN556" s="39"/>
      <c r="EO556" s="39"/>
      <c r="EP556" s="39"/>
      <c r="EQ556" s="39"/>
      <c r="ER556" s="39"/>
      <c r="ES556" s="39"/>
      <c r="ET556" s="39"/>
      <c r="EU556" s="39"/>
      <c r="EV556" s="39"/>
      <c r="EW556" s="39"/>
      <c r="EX556" s="39"/>
      <c r="EY556" s="39"/>
      <c r="EZ556" s="39"/>
      <c r="FA556" s="39"/>
      <c r="FB556" s="39"/>
      <c r="FC556" s="39"/>
      <c r="FD556" s="39"/>
      <c r="FE556" s="39"/>
      <c r="FF556" s="39"/>
      <c r="FG556" s="39"/>
      <c r="FH556" s="39"/>
      <c r="FI556" s="39"/>
      <c r="FJ556" s="39"/>
      <c r="FK556" s="39"/>
      <c r="FL556" s="39"/>
      <c r="FM556" s="39"/>
      <c r="FN556" s="39"/>
      <c r="FO556" s="39"/>
      <c r="FP556" s="39"/>
      <c r="FQ556" s="39"/>
      <c r="FR556" s="46"/>
    </row>
    <row r="557" spans="1:174" s="20" customFormat="1" ht="13.5">
      <c r="A557" s="79" t="s">
        <v>13</v>
      </c>
      <c r="B557" s="16">
        <v>2015</v>
      </c>
      <c r="C557" s="40">
        <v>10</v>
      </c>
      <c r="D557" s="47">
        <v>2020</v>
      </c>
      <c r="E557" s="19">
        <v>150</v>
      </c>
      <c r="F557" s="19">
        <v>0</v>
      </c>
      <c r="G557" s="19">
        <v>0</v>
      </c>
      <c r="H557" s="19">
        <v>0</v>
      </c>
      <c r="I557" s="41">
        <v>0</v>
      </c>
      <c r="J557" s="16">
        <v>0</v>
      </c>
      <c r="K557" s="66">
        <f t="shared" si="19"/>
        <v>2170</v>
      </c>
      <c r="L557" s="47">
        <v>0</v>
      </c>
      <c r="M557" s="41">
        <v>171</v>
      </c>
      <c r="N557" s="19">
        <v>280</v>
      </c>
      <c r="O557" s="79">
        <v>208.97</v>
      </c>
      <c r="P557" s="19">
        <v>0</v>
      </c>
      <c r="Q557" s="19">
        <v>0</v>
      </c>
      <c r="R557" s="19">
        <v>0</v>
      </c>
      <c r="S557" s="19">
        <v>0</v>
      </c>
      <c r="T557" s="19">
        <v>673.33</v>
      </c>
      <c r="U557" s="19">
        <v>0</v>
      </c>
      <c r="V557" s="19">
        <v>0</v>
      </c>
      <c r="W557" s="87">
        <f t="shared" si="20"/>
        <v>1333.3000000000002</v>
      </c>
      <c r="X557" s="19">
        <v>278.5</v>
      </c>
      <c r="Y557" s="19">
        <v>9.5</v>
      </c>
      <c r="Z557" s="19">
        <v>160</v>
      </c>
      <c r="AA557" s="47">
        <v>0</v>
      </c>
      <c r="AB557" s="19">
        <v>0</v>
      </c>
      <c r="AC557" s="19">
        <v>0</v>
      </c>
      <c r="AD557" s="19">
        <v>0</v>
      </c>
      <c r="AE557" s="19">
        <v>0</v>
      </c>
      <c r="AF557" s="19">
        <v>0</v>
      </c>
      <c r="AG557" s="5">
        <v>0</v>
      </c>
      <c r="AH557" s="5">
        <v>0</v>
      </c>
      <c r="AI557" s="6">
        <v>0</v>
      </c>
      <c r="AJ557" s="60">
        <f t="shared" si="21"/>
        <v>448</v>
      </c>
      <c r="AK557" s="87">
        <v>3503.3</v>
      </c>
      <c r="AL557" s="19">
        <v>0</v>
      </c>
      <c r="AM557" s="60">
        <v>3055.3</v>
      </c>
      <c r="AN557" s="16"/>
      <c r="AO557" s="16"/>
      <c r="AP557" s="16"/>
      <c r="AQ557" s="16"/>
      <c r="AR557" s="16"/>
      <c r="AS557" s="16"/>
      <c r="AT557" s="16"/>
      <c r="AU557" s="16"/>
      <c r="AV557" s="16"/>
      <c r="AW557" s="16"/>
      <c r="AX557" s="16"/>
      <c r="AY557" s="16"/>
      <c r="AZ557" s="16"/>
      <c r="BA557" s="16"/>
      <c r="BB557" s="16"/>
      <c r="BC557" s="16"/>
      <c r="BD557" s="16"/>
      <c r="BE557" s="16"/>
      <c r="BF557" s="16"/>
      <c r="BG557" s="16"/>
      <c r="BH557" s="16"/>
      <c r="BI557" s="16"/>
      <c r="BJ557" s="16"/>
      <c r="BK557" s="16"/>
      <c r="BL557" s="16"/>
      <c r="BM557" s="16"/>
      <c r="BN557" s="16"/>
      <c r="BO557" s="16"/>
      <c r="BP557" s="16"/>
      <c r="BQ557" s="16"/>
      <c r="BR557" s="16"/>
      <c r="BS557" s="16"/>
      <c r="BT557" s="16"/>
      <c r="BU557" s="16"/>
      <c r="BV557" s="16"/>
      <c r="BW557" s="16"/>
      <c r="BX557" s="16"/>
      <c r="BY557" s="16"/>
      <c r="BZ557" s="16"/>
      <c r="CA557" s="16"/>
      <c r="CB557" s="16"/>
      <c r="CC557" s="16"/>
      <c r="CD557" s="16"/>
      <c r="CE557" s="16"/>
      <c r="CF557" s="16"/>
      <c r="CG557" s="16"/>
      <c r="CH557" s="16"/>
      <c r="CI557" s="16"/>
      <c r="CJ557" s="16"/>
      <c r="CK557" s="16"/>
      <c r="CL557" s="16"/>
      <c r="CM557" s="16"/>
      <c r="CN557" s="16"/>
      <c r="CO557" s="16"/>
      <c r="CP557" s="16"/>
      <c r="CQ557" s="16"/>
      <c r="CR557" s="16"/>
      <c r="CS557" s="16"/>
      <c r="CT557" s="16"/>
      <c r="CU557" s="39"/>
      <c r="CV557" s="39"/>
      <c r="CW557" s="39"/>
      <c r="CX557" s="39"/>
      <c r="CY557" s="39"/>
      <c r="CZ557" s="39"/>
      <c r="DA557" s="39"/>
      <c r="DB557" s="39"/>
      <c r="DC557" s="39"/>
      <c r="DD557" s="39"/>
      <c r="DE557" s="39"/>
      <c r="DF557" s="39"/>
      <c r="DG557" s="39"/>
      <c r="DH557" s="39"/>
      <c r="DI557" s="39"/>
      <c r="DJ557" s="39"/>
      <c r="DK557" s="39"/>
      <c r="DL557" s="39"/>
      <c r="DM557" s="39"/>
      <c r="DN557" s="39"/>
      <c r="DO557" s="39"/>
      <c r="DP557" s="39"/>
      <c r="DQ557" s="39"/>
      <c r="DR557" s="39"/>
      <c r="DS557" s="39"/>
      <c r="DT557" s="39"/>
      <c r="DU557" s="39"/>
      <c r="DV557" s="39"/>
      <c r="DW557" s="39"/>
      <c r="DX557" s="39"/>
      <c r="DY557" s="39"/>
      <c r="DZ557" s="39"/>
      <c r="EA557" s="39"/>
      <c r="EB557" s="39"/>
      <c r="EC557" s="39"/>
      <c r="ED557" s="39"/>
      <c r="EE557" s="39"/>
      <c r="EF557" s="39"/>
      <c r="EG557" s="39"/>
      <c r="EH557" s="39"/>
      <c r="EI557" s="39"/>
      <c r="EJ557" s="39"/>
      <c r="EK557" s="39"/>
      <c r="EL557" s="39"/>
      <c r="EM557" s="39"/>
      <c r="EN557" s="39"/>
      <c r="EO557" s="39"/>
      <c r="EP557" s="39"/>
      <c r="EQ557" s="39"/>
      <c r="ER557" s="39"/>
      <c r="ES557" s="39"/>
      <c r="ET557" s="39"/>
      <c r="EU557" s="39"/>
      <c r="EV557" s="39"/>
      <c r="EW557" s="39"/>
      <c r="EX557" s="39"/>
      <c r="EY557" s="39"/>
      <c r="EZ557" s="39"/>
      <c r="FA557" s="39"/>
      <c r="FB557" s="39"/>
      <c r="FC557" s="39"/>
      <c r="FD557" s="39"/>
      <c r="FE557" s="39"/>
      <c r="FF557" s="39"/>
      <c r="FG557" s="39"/>
      <c r="FH557" s="39"/>
      <c r="FI557" s="39"/>
      <c r="FJ557" s="39"/>
      <c r="FK557" s="39"/>
      <c r="FL557" s="39"/>
      <c r="FM557" s="39"/>
      <c r="FN557" s="39"/>
      <c r="FO557" s="39"/>
      <c r="FP557" s="39"/>
      <c r="FQ557" s="39"/>
      <c r="FR557" s="46"/>
    </row>
    <row r="558" spans="1:174" s="20" customFormat="1" ht="13.5">
      <c r="A558" s="79" t="s">
        <v>13</v>
      </c>
      <c r="B558" s="16">
        <v>2015</v>
      </c>
      <c r="C558" s="40">
        <v>10</v>
      </c>
      <c r="D558" s="47">
        <v>2020</v>
      </c>
      <c r="E558" s="19">
        <v>165</v>
      </c>
      <c r="F558" s="19">
        <v>0</v>
      </c>
      <c r="G558" s="19">
        <v>0</v>
      </c>
      <c r="H558" s="19">
        <v>0</v>
      </c>
      <c r="I558" s="41">
        <v>0</v>
      </c>
      <c r="J558" s="16">
        <v>0</v>
      </c>
      <c r="K558" s="66">
        <f t="shared" si="19"/>
        <v>2185</v>
      </c>
      <c r="L558" s="47">
        <v>0</v>
      </c>
      <c r="M558" s="41">
        <v>198</v>
      </c>
      <c r="N558" s="19">
        <v>280</v>
      </c>
      <c r="O558" s="79">
        <v>565.95</v>
      </c>
      <c r="P558" s="19">
        <v>278.62</v>
      </c>
      <c r="Q558" s="19">
        <v>0</v>
      </c>
      <c r="R558" s="19">
        <v>0</v>
      </c>
      <c r="S558" s="19">
        <v>0</v>
      </c>
      <c r="T558" s="19">
        <v>1184.14</v>
      </c>
      <c r="U558" s="19">
        <v>0</v>
      </c>
      <c r="V558" s="19">
        <v>0</v>
      </c>
      <c r="W558" s="87">
        <f t="shared" si="20"/>
        <v>2506.71</v>
      </c>
      <c r="X558" s="19">
        <v>354</v>
      </c>
      <c r="Y558" s="19">
        <v>0</v>
      </c>
      <c r="Z558" s="19">
        <v>160</v>
      </c>
      <c r="AA558" s="47">
        <v>0</v>
      </c>
      <c r="AB558" s="19">
        <v>0</v>
      </c>
      <c r="AC558" s="19">
        <v>0</v>
      </c>
      <c r="AD558" s="19">
        <v>0</v>
      </c>
      <c r="AE558" s="19">
        <v>0</v>
      </c>
      <c r="AF558" s="19">
        <v>0</v>
      </c>
      <c r="AG558" s="5">
        <v>0</v>
      </c>
      <c r="AH558" s="5">
        <v>0</v>
      </c>
      <c r="AI558" s="6">
        <v>0</v>
      </c>
      <c r="AJ558" s="60">
        <f t="shared" si="21"/>
        <v>514</v>
      </c>
      <c r="AK558" s="87">
        <v>4691.71</v>
      </c>
      <c r="AL558" s="19">
        <v>35.75</v>
      </c>
      <c r="AM558" s="60">
        <v>4141.96</v>
      </c>
      <c r="AN558" s="16"/>
      <c r="AO558" s="16"/>
      <c r="AP558" s="16"/>
      <c r="AQ558" s="16"/>
      <c r="AR558" s="16"/>
      <c r="AS558" s="16"/>
      <c r="AT558" s="16"/>
      <c r="AU558" s="16"/>
      <c r="AV558" s="16"/>
      <c r="AW558" s="16"/>
      <c r="AX558" s="16"/>
      <c r="AY558" s="16"/>
      <c r="AZ558" s="16"/>
      <c r="BA558" s="16"/>
      <c r="BB558" s="16"/>
      <c r="BC558" s="16"/>
      <c r="BD558" s="16"/>
      <c r="BE558" s="16"/>
      <c r="BF558" s="16"/>
      <c r="BG558" s="16"/>
      <c r="BH558" s="16"/>
      <c r="BI558" s="16"/>
      <c r="BJ558" s="16"/>
      <c r="BK558" s="16"/>
      <c r="BL558" s="16"/>
      <c r="BM558" s="16"/>
      <c r="BN558" s="16"/>
      <c r="BO558" s="16"/>
      <c r="BP558" s="16"/>
      <c r="BQ558" s="16"/>
      <c r="BR558" s="16"/>
      <c r="BS558" s="16"/>
      <c r="BT558" s="16"/>
      <c r="BU558" s="16"/>
      <c r="BV558" s="16"/>
      <c r="BW558" s="16"/>
      <c r="BX558" s="16"/>
      <c r="BY558" s="16"/>
      <c r="BZ558" s="16"/>
      <c r="CA558" s="16"/>
      <c r="CB558" s="16"/>
      <c r="CC558" s="16"/>
      <c r="CD558" s="16"/>
      <c r="CE558" s="16"/>
      <c r="CF558" s="16"/>
      <c r="CG558" s="16"/>
      <c r="CH558" s="16"/>
      <c r="CI558" s="16"/>
      <c r="CJ558" s="16"/>
      <c r="CK558" s="16"/>
      <c r="CL558" s="16"/>
      <c r="CM558" s="16"/>
      <c r="CN558" s="16"/>
      <c r="CO558" s="16"/>
      <c r="CP558" s="16"/>
      <c r="CQ558" s="16"/>
      <c r="CR558" s="16"/>
      <c r="CS558" s="16"/>
      <c r="CT558" s="16"/>
      <c r="CU558" s="39"/>
      <c r="CV558" s="39"/>
      <c r="CW558" s="39"/>
      <c r="CX558" s="39"/>
      <c r="CY558" s="39"/>
      <c r="CZ558" s="39"/>
      <c r="DA558" s="39"/>
      <c r="DB558" s="39"/>
      <c r="DC558" s="39"/>
      <c r="DD558" s="39"/>
      <c r="DE558" s="39"/>
      <c r="DF558" s="39"/>
      <c r="DG558" s="39"/>
      <c r="DH558" s="39"/>
      <c r="DI558" s="39"/>
      <c r="DJ558" s="39"/>
      <c r="DK558" s="39"/>
      <c r="DL558" s="39"/>
      <c r="DM558" s="39"/>
      <c r="DN558" s="39"/>
      <c r="DO558" s="39"/>
      <c r="DP558" s="39"/>
      <c r="DQ558" s="39"/>
      <c r="DR558" s="39"/>
      <c r="DS558" s="39"/>
      <c r="DT558" s="39"/>
      <c r="DU558" s="39"/>
      <c r="DV558" s="39"/>
      <c r="DW558" s="39"/>
      <c r="DX558" s="39"/>
      <c r="DY558" s="39"/>
      <c r="DZ558" s="39"/>
      <c r="EA558" s="39"/>
      <c r="EB558" s="39"/>
      <c r="EC558" s="39"/>
      <c r="ED558" s="39"/>
      <c r="EE558" s="39"/>
      <c r="EF558" s="39"/>
      <c r="EG558" s="39"/>
      <c r="EH558" s="39"/>
      <c r="EI558" s="39"/>
      <c r="EJ558" s="39"/>
      <c r="EK558" s="39"/>
      <c r="EL558" s="39"/>
      <c r="EM558" s="39"/>
      <c r="EN558" s="39"/>
      <c r="EO558" s="39"/>
      <c r="EP558" s="39"/>
      <c r="EQ558" s="39"/>
      <c r="ER558" s="39"/>
      <c r="ES558" s="39"/>
      <c r="ET558" s="39"/>
      <c r="EU558" s="39"/>
      <c r="EV558" s="39"/>
      <c r="EW558" s="39"/>
      <c r="EX558" s="39"/>
      <c r="EY558" s="39"/>
      <c r="EZ558" s="39"/>
      <c r="FA558" s="39"/>
      <c r="FB558" s="39"/>
      <c r="FC558" s="39"/>
      <c r="FD558" s="39"/>
      <c r="FE558" s="39"/>
      <c r="FF558" s="39"/>
      <c r="FG558" s="39"/>
      <c r="FH558" s="39"/>
      <c r="FI558" s="39"/>
      <c r="FJ558" s="39"/>
      <c r="FK558" s="39"/>
      <c r="FL558" s="39"/>
      <c r="FM558" s="39"/>
      <c r="FN558" s="39"/>
      <c r="FO558" s="39"/>
      <c r="FP558" s="39"/>
      <c r="FQ558" s="39"/>
      <c r="FR558" s="46"/>
    </row>
    <row r="559" spans="1:174" s="20" customFormat="1" ht="13.5">
      <c r="A559" s="79" t="s">
        <v>13</v>
      </c>
      <c r="B559" s="16">
        <v>2015</v>
      </c>
      <c r="C559" s="40">
        <v>10</v>
      </c>
      <c r="D559" s="47">
        <v>2020</v>
      </c>
      <c r="E559" s="19">
        <v>150</v>
      </c>
      <c r="F559" s="19">
        <v>0</v>
      </c>
      <c r="G559" s="19">
        <v>0</v>
      </c>
      <c r="H559" s="19">
        <v>0</v>
      </c>
      <c r="I559" s="41">
        <v>0</v>
      </c>
      <c r="J559" s="16">
        <v>0</v>
      </c>
      <c r="K559" s="66">
        <f t="shared" si="19"/>
        <v>2170</v>
      </c>
      <c r="L559" s="47">
        <v>0</v>
      </c>
      <c r="M559" s="41">
        <v>198</v>
      </c>
      <c r="N559" s="19">
        <v>280</v>
      </c>
      <c r="O559" s="79">
        <v>565.95</v>
      </c>
      <c r="P559" s="19">
        <v>278.62</v>
      </c>
      <c r="Q559" s="19">
        <v>0</v>
      </c>
      <c r="R559" s="19">
        <v>0</v>
      </c>
      <c r="S559" s="19">
        <v>0</v>
      </c>
      <c r="T559" s="19">
        <v>1160.92</v>
      </c>
      <c r="U559" s="19">
        <v>0</v>
      </c>
      <c r="V559" s="19">
        <v>0</v>
      </c>
      <c r="W559" s="87">
        <f t="shared" si="20"/>
        <v>2483.4900000000002</v>
      </c>
      <c r="X559" s="19">
        <v>317</v>
      </c>
      <c r="Y559" s="19">
        <v>0</v>
      </c>
      <c r="Z559" s="19">
        <v>160</v>
      </c>
      <c r="AA559" s="47">
        <v>0</v>
      </c>
      <c r="AB559" s="19">
        <v>0</v>
      </c>
      <c r="AC559" s="19">
        <v>0</v>
      </c>
      <c r="AD559" s="19">
        <v>0</v>
      </c>
      <c r="AE559" s="19">
        <v>0</v>
      </c>
      <c r="AF559" s="19">
        <v>3.13</v>
      </c>
      <c r="AG559" s="5">
        <v>0</v>
      </c>
      <c r="AH559" s="5">
        <v>0</v>
      </c>
      <c r="AI559" s="6">
        <v>0</v>
      </c>
      <c r="AJ559" s="60">
        <f t="shared" si="21"/>
        <v>480.13</v>
      </c>
      <c r="AK559" s="87">
        <v>4650.36</v>
      </c>
      <c r="AL559" s="19">
        <v>34.51</v>
      </c>
      <c r="AM559" s="60">
        <v>4138.85</v>
      </c>
      <c r="AN559" s="16"/>
      <c r="AO559" s="16"/>
      <c r="AP559" s="16"/>
      <c r="AQ559" s="16"/>
      <c r="AR559" s="16"/>
      <c r="AS559" s="16"/>
      <c r="AT559" s="16"/>
      <c r="AU559" s="16"/>
      <c r="AV559" s="16"/>
      <c r="AW559" s="16"/>
      <c r="AX559" s="16"/>
      <c r="AY559" s="16"/>
      <c r="AZ559" s="16"/>
      <c r="BA559" s="16"/>
      <c r="BB559" s="16"/>
      <c r="BC559" s="16"/>
      <c r="BD559" s="16"/>
      <c r="BE559" s="16"/>
      <c r="BF559" s="16"/>
      <c r="BG559" s="16"/>
      <c r="BH559" s="16"/>
      <c r="BI559" s="16"/>
      <c r="BJ559" s="16"/>
      <c r="BK559" s="16"/>
      <c r="BL559" s="16"/>
      <c r="BM559" s="16"/>
      <c r="BN559" s="16"/>
      <c r="BO559" s="16"/>
      <c r="BP559" s="16"/>
      <c r="BQ559" s="16"/>
      <c r="BR559" s="16"/>
      <c r="BS559" s="16"/>
      <c r="BT559" s="16"/>
      <c r="BU559" s="16"/>
      <c r="BV559" s="16"/>
      <c r="BW559" s="16"/>
      <c r="BX559" s="16"/>
      <c r="BY559" s="16"/>
      <c r="BZ559" s="16"/>
      <c r="CA559" s="16"/>
      <c r="CB559" s="16"/>
      <c r="CC559" s="16"/>
      <c r="CD559" s="16"/>
      <c r="CE559" s="16"/>
      <c r="CF559" s="16"/>
      <c r="CG559" s="16"/>
      <c r="CH559" s="16"/>
      <c r="CI559" s="16"/>
      <c r="CJ559" s="16"/>
      <c r="CK559" s="16"/>
      <c r="CL559" s="16"/>
      <c r="CM559" s="16"/>
      <c r="CN559" s="16"/>
      <c r="CO559" s="16"/>
      <c r="CP559" s="16"/>
      <c r="CQ559" s="16"/>
      <c r="CR559" s="16"/>
      <c r="CS559" s="16"/>
      <c r="CT559" s="16"/>
      <c r="CU559" s="39"/>
      <c r="CV559" s="39"/>
      <c r="CW559" s="39"/>
      <c r="CX559" s="39"/>
      <c r="CY559" s="39"/>
      <c r="CZ559" s="39"/>
      <c r="DA559" s="39"/>
      <c r="DB559" s="39"/>
      <c r="DC559" s="39"/>
      <c r="DD559" s="39"/>
      <c r="DE559" s="39"/>
      <c r="DF559" s="39"/>
      <c r="DG559" s="39"/>
      <c r="DH559" s="39"/>
      <c r="DI559" s="39"/>
      <c r="DJ559" s="39"/>
      <c r="DK559" s="39"/>
      <c r="DL559" s="39"/>
      <c r="DM559" s="39"/>
      <c r="DN559" s="39"/>
      <c r="DO559" s="39"/>
      <c r="DP559" s="39"/>
      <c r="DQ559" s="39"/>
      <c r="DR559" s="39"/>
      <c r="DS559" s="39"/>
      <c r="DT559" s="39"/>
      <c r="DU559" s="39"/>
      <c r="DV559" s="39"/>
      <c r="DW559" s="39"/>
      <c r="DX559" s="39"/>
      <c r="DY559" s="39"/>
      <c r="DZ559" s="39"/>
      <c r="EA559" s="39"/>
      <c r="EB559" s="39"/>
      <c r="EC559" s="39"/>
      <c r="ED559" s="39"/>
      <c r="EE559" s="39"/>
      <c r="EF559" s="39"/>
      <c r="EG559" s="39"/>
      <c r="EH559" s="39"/>
      <c r="EI559" s="39"/>
      <c r="EJ559" s="39"/>
      <c r="EK559" s="39"/>
      <c r="EL559" s="39"/>
      <c r="EM559" s="39"/>
      <c r="EN559" s="39"/>
      <c r="EO559" s="39"/>
      <c r="EP559" s="39"/>
      <c r="EQ559" s="39"/>
      <c r="ER559" s="39"/>
      <c r="ES559" s="39"/>
      <c r="ET559" s="39"/>
      <c r="EU559" s="39"/>
      <c r="EV559" s="39"/>
      <c r="EW559" s="39"/>
      <c r="EX559" s="39"/>
      <c r="EY559" s="39"/>
      <c r="EZ559" s="39"/>
      <c r="FA559" s="39"/>
      <c r="FB559" s="39"/>
      <c r="FC559" s="39"/>
      <c r="FD559" s="39"/>
      <c r="FE559" s="39"/>
      <c r="FF559" s="39"/>
      <c r="FG559" s="39"/>
      <c r="FH559" s="39"/>
      <c r="FI559" s="39"/>
      <c r="FJ559" s="39"/>
      <c r="FK559" s="39"/>
      <c r="FL559" s="39"/>
      <c r="FM559" s="39"/>
      <c r="FN559" s="39"/>
      <c r="FO559" s="39"/>
      <c r="FP559" s="39"/>
      <c r="FQ559" s="39"/>
      <c r="FR559" s="46"/>
    </row>
    <row r="560" spans="1:174" s="20" customFormat="1" ht="13.5">
      <c r="A560" s="79" t="s">
        <v>13</v>
      </c>
      <c r="B560" s="16">
        <v>2015</v>
      </c>
      <c r="C560" s="40">
        <v>10</v>
      </c>
      <c r="D560" s="47">
        <v>2020</v>
      </c>
      <c r="E560" s="19">
        <v>150</v>
      </c>
      <c r="F560" s="19">
        <v>0</v>
      </c>
      <c r="G560" s="19">
        <v>0</v>
      </c>
      <c r="H560" s="19">
        <v>0</v>
      </c>
      <c r="I560" s="41">
        <v>0</v>
      </c>
      <c r="J560" s="16">
        <v>0</v>
      </c>
      <c r="K560" s="66">
        <f t="shared" si="19"/>
        <v>2170</v>
      </c>
      <c r="L560" s="47">
        <v>0</v>
      </c>
      <c r="M560" s="41">
        <v>198</v>
      </c>
      <c r="N560" s="19">
        <v>280</v>
      </c>
      <c r="O560" s="79">
        <v>565.95</v>
      </c>
      <c r="P560" s="19">
        <v>278.62</v>
      </c>
      <c r="Q560" s="19">
        <v>0</v>
      </c>
      <c r="R560" s="19">
        <v>0</v>
      </c>
      <c r="S560" s="19">
        <v>0</v>
      </c>
      <c r="T560" s="19">
        <v>1184.14</v>
      </c>
      <c r="U560" s="19">
        <v>0</v>
      </c>
      <c r="V560" s="19">
        <v>0</v>
      </c>
      <c r="W560" s="87">
        <f t="shared" si="20"/>
        <v>2506.71</v>
      </c>
      <c r="X560" s="19">
        <v>108</v>
      </c>
      <c r="Y560" s="19">
        <v>0</v>
      </c>
      <c r="Z560" s="19">
        <v>160</v>
      </c>
      <c r="AA560" s="47">
        <v>0</v>
      </c>
      <c r="AB560" s="19">
        <v>0</v>
      </c>
      <c r="AC560" s="19">
        <v>0</v>
      </c>
      <c r="AD560" s="19">
        <v>0</v>
      </c>
      <c r="AE560" s="19">
        <v>0</v>
      </c>
      <c r="AF560" s="19">
        <v>0</v>
      </c>
      <c r="AG560" s="5">
        <v>0</v>
      </c>
      <c r="AH560" s="5">
        <v>0</v>
      </c>
      <c r="AI560" s="6">
        <v>0</v>
      </c>
      <c r="AJ560" s="60">
        <f t="shared" si="21"/>
        <v>268</v>
      </c>
      <c r="AK560" s="87">
        <v>4676.71</v>
      </c>
      <c r="AL560" s="19">
        <v>35.3</v>
      </c>
      <c r="AM560" s="60">
        <v>4373.41</v>
      </c>
      <c r="AN560" s="16"/>
      <c r="AO560" s="16"/>
      <c r="AP560" s="16"/>
      <c r="AQ560" s="16"/>
      <c r="AR560" s="16"/>
      <c r="AS560" s="16"/>
      <c r="AT560" s="16"/>
      <c r="AU560" s="16"/>
      <c r="AV560" s="16"/>
      <c r="AW560" s="16"/>
      <c r="AX560" s="16"/>
      <c r="AY560" s="16"/>
      <c r="AZ560" s="16"/>
      <c r="BA560" s="16"/>
      <c r="BB560" s="16"/>
      <c r="BC560" s="16"/>
      <c r="BD560" s="16"/>
      <c r="BE560" s="16"/>
      <c r="BF560" s="16"/>
      <c r="BG560" s="16"/>
      <c r="BH560" s="16"/>
      <c r="BI560" s="16"/>
      <c r="BJ560" s="16"/>
      <c r="BK560" s="16"/>
      <c r="BL560" s="16"/>
      <c r="BM560" s="16"/>
      <c r="BN560" s="16"/>
      <c r="BO560" s="16"/>
      <c r="BP560" s="16"/>
      <c r="BQ560" s="16"/>
      <c r="BR560" s="16"/>
      <c r="BS560" s="16"/>
      <c r="BT560" s="16"/>
      <c r="BU560" s="16"/>
      <c r="BV560" s="16"/>
      <c r="BW560" s="16"/>
      <c r="BX560" s="16"/>
      <c r="BY560" s="16"/>
      <c r="BZ560" s="16"/>
      <c r="CA560" s="16"/>
      <c r="CB560" s="16"/>
      <c r="CC560" s="16"/>
      <c r="CD560" s="16"/>
      <c r="CE560" s="16"/>
      <c r="CF560" s="16"/>
      <c r="CG560" s="16"/>
      <c r="CH560" s="16"/>
      <c r="CI560" s="16"/>
      <c r="CJ560" s="16"/>
      <c r="CK560" s="16"/>
      <c r="CL560" s="16"/>
      <c r="CM560" s="16"/>
      <c r="CN560" s="16"/>
      <c r="CO560" s="16"/>
      <c r="CP560" s="16"/>
      <c r="CQ560" s="16"/>
      <c r="CR560" s="16"/>
      <c r="CS560" s="16"/>
      <c r="CT560" s="16"/>
      <c r="CU560" s="39"/>
      <c r="CV560" s="39"/>
      <c r="CW560" s="39"/>
      <c r="CX560" s="39"/>
      <c r="CY560" s="39"/>
      <c r="CZ560" s="39"/>
      <c r="DA560" s="39"/>
      <c r="DB560" s="39"/>
      <c r="DC560" s="39"/>
      <c r="DD560" s="39"/>
      <c r="DE560" s="39"/>
      <c r="DF560" s="39"/>
      <c r="DG560" s="39"/>
      <c r="DH560" s="39"/>
      <c r="DI560" s="39"/>
      <c r="DJ560" s="39"/>
      <c r="DK560" s="39"/>
      <c r="DL560" s="39"/>
      <c r="DM560" s="39"/>
      <c r="DN560" s="39"/>
      <c r="DO560" s="39"/>
      <c r="DP560" s="39"/>
      <c r="DQ560" s="39"/>
      <c r="DR560" s="39"/>
      <c r="DS560" s="39"/>
      <c r="DT560" s="39"/>
      <c r="DU560" s="39"/>
      <c r="DV560" s="39"/>
      <c r="DW560" s="39"/>
      <c r="DX560" s="39"/>
      <c r="DY560" s="39"/>
      <c r="DZ560" s="39"/>
      <c r="EA560" s="39"/>
      <c r="EB560" s="39"/>
      <c r="EC560" s="39"/>
      <c r="ED560" s="39"/>
      <c r="EE560" s="39"/>
      <c r="EF560" s="39"/>
      <c r="EG560" s="39"/>
      <c r="EH560" s="39"/>
      <c r="EI560" s="39"/>
      <c r="EJ560" s="39"/>
      <c r="EK560" s="39"/>
      <c r="EL560" s="39"/>
      <c r="EM560" s="39"/>
      <c r="EN560" s="39"/>
      <c r="EO560" s="39"/>
      <c r="EP560" s="39"/>
      <c r="EQ560" s="39"/>
      <c r="ER560" s="39"/>
      <c r="ES560" s="39"/>
      <c r="ET560" s="39"/>
      <c r="EU560" s="39"/>
      <c r="EV560" s="39"/>
      <c r="EW560" s="39"/>
      <c r="EX560" s="39"/>
      <c r="EY560" s="39"/>
      <c r="EZ560" s="39"/>
      <c r="FA560" s="39"/>
      <c r="FB560" s="39"/>
      <c r="FC560" s="39"/>
      <c r="FD560" s="39"/>
      <c r="FE560" s="39"/>
      <c r="FF560" s="39"/>
      <c r="FG560" s="39"/>
      <c r="FH560" s="39"/>
      <c r="FI560" s="39"/>
      <c r="FJ560" s="39"/>
      <c r="FK560" s="39"/>
      <c r="FL560" s="39"/>
      <c r="FM560" s="39"/>
      <c r="FN560" s="39"/>
      <c r="FO560" s="39"/>
      <c r="FP560" s="39"/>
      <c r="FQ560" s="39"/>
      <c r="FR560" s="46"/>
    </row>
    <row r="561" spans="1:174" s="20" customFormat="1" ht="13.5">
      <c r="A561" s="79" t="s">
        <v>13</v>
      </c>
      <c r="B561" s="16">
        <v>2015</v>
      </c>
      <c r="C561" s="40">
        <v>10</v>
      </c>
      <c r="D561" s="47">
        <v>2020</v>
      </c>
      <c r="E561" s="19">
        <v>310</v>
      </c>
      <c r="F561" s="19">
        <v>0</v>
      </c>
      <c r="G561" s="19">
        <v>0</v>
      </c>
      <c r="H561" s="19">
        <v>0</v>
      </c>
      <c r="I561" s="41">
        <v>0</v>
      </c>
      <c r="J561" s="16">
        <v>0</v>
      </c>
      <c r="K561" s="66">
        <f t="shared" si="19"/>
        <v>2330</v>
      </c>
      <c r="L561" s="47">
        <v>300</v>
      </c>
      <c r="M561" s="41">
        <v>198</v>
      </c>
      <c r="N561" s="19">
        <v>280</v>
      </c>
      <c r="O561" s="79">
        <v>565.95</v>
      </c>
      <c r="P561" s="19">
        <v>278.62</v>
      </c>
      <c r="Q561" s="19">
        <v>0</v>
      </c>
      <c r="R561" s="19">
        <v>0</v>
      </c>
      <c r="S561" s="19">
        <v>150</v>
      </c>
      <c r="T561" s="19">
        <v>1044.83</v>
      </c>
      <c r="U561" s="19">
        <v>0</v>
      </c>
      <c r="V561" s="19">
        <v>0</v>
      </c>
      <c r="W561" s="87">
        <f t="shared" si="20"/>
        <v>2817.4</v>
      </c>
      <c r="X561" s="19">
        <v>190.5</v>
      </c>
      <c r="Y561" s="19">
        <v>18.7</v>
      </c>
      <c r="Z561" s="19">
        <v>160</v>
      </c>
      <c r="AA561" s="47">
        <v>0</v>
      </c>
      <c r="AB561" s="19">
        <v>0</v>
      </c>
      <c r="AC561" s="19">
        <v>0</v>
      </c>
      <c r="AD561" s="19">
        <v>0</v>
      </c>
      <c r="AE561" s="19">
        <v>300</v>
      </c>
      <c r="AF561" s="19">
        <v>8.36</v>
      </c>
      <c r="AG561" s="5">
        <v>0</v>
      </c>
      <c r="AH561" s="5">
        <v>0</v>
      </c>
      <c r="AI561" s="6">
        <v>0</v>
      </c>
      <c r="AJ561" s="60">
        <f t="shared" si="21"/>
        <v>677.5600000000001</v>
      </c>
      <c r="AK561" s="87">
        <v>5139.04</v>
      </c>
      <c r="AL561" s="19">
        <v>58.9</v>
      </c>
      <c r="AM561" s="60">
        <v>4410.94</v>
      </c>
      <c r="AN561" s="16"/>
      <c r="AO561" s="16"/>
      <c r="AP561" s="16"/>
      <c r="AQ561" s="16"/>
      <c r="AR561" s="16"/>
      <c r="AS561" s="16"/>
      <c r="AT561" s="16"/>
      <c r="AU561" s="16"/>
      <c r="AV561" s="16"/>
      <c r="AW561" s="16"/>
      <c r="AX561" s="16"/>
      <c r="AY561" s="16"/>
      <c r="AZ561" s="16"/>
      <c r="BA561" s="16"/>
      <c r="BB561" s="16"/>
      <c r="BC561" s="16"/>
      <c r="BD561" s="16"/>
      <c r="BE561" s="16"/>
      <c r="BF561" s="16"/>
      <c r="BG561" s="16"/>
      <c r="BH561" s="16"/>
      <c r="BI561" s="16"/>
      <c r="BJ561" s="16"/>
      <c r="BK561" s="16"/>
      <c r="BL561" s="16"/>
      <c r="BM561" s="16"/>
      <c r="BN561" s="16"/>
      <c r="BO561" s="16"/>
      <c r="BP561" s="16"/>
      <c r="BQ561" s="16"/>
      <c r="BR561" s="16"/>
      <c r="BS561" s="16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16"/>
      <c r="CJ561" s="16"/>
      <c r="CK561" s="16"/>
      <c r="CL561" s="16"/>
      <c r="CM561" s="16"/>
      <c r="CN561" s="16"/>
      <c r="CO561" s="16"/>
      <c r="CP561" s="16"/>
      <c r="CQ561" s="16"/>
      <c r="CR561" s="16"/>
      <c r="CS561" s="16"/>
      <c r="CT561" s="16"/>
      <c r="CU561" s="39"/>
      <c r="CV561" s="39"/>
      <c r="CW561" s="39"/>
      <c r="CX561" s="39"/>
      <c r="CY561" s="39"/>
      <c r="CZ561" s="39"/>
      <c r="DA561" s="39"/>
      <c r="DB561" s="39"/>
      <c r="DC561" s="39"/>
      <c r="DD561" s="39"/>
      <c r="DE561" s="39"/>
      <c r="DF561" s="39"/>
      <c r="DG561" s="39"/>
      <c r="DH561" s="39"/>
      <c r="DI561" s="39"/>
      <c r="DJ561" s="39"/>
      <c r="DK561" s="39"/>
      <c r="DL561" s="39"/>
      <c r="DM561" s="39"/>
      <c r="DN561" s="39"/>
      <c r="DO561" s="39"/>
      <c r="DP561" s="39"/>
      <c r="DQ561" s="39"/>
      <c r="DR561" s="39"/>
      <c r="DS561" s="39"/>
      <c r="DT561" s="39"/>
      <c r="DU561" s="39"/>
      <c r="DV561" s="39"/>
      <c r="DW561" s="39"/>
      <c r="DX561" s="39"/>
      <c r="DY561" s="39"/>
      <c r="DZ561" s="39"/>
      <c r="EA561" s="39"/>
      <c r="EB561" s="39"/>
      <c r="EC561" s="39"/>
      <c r="ED561" s="39"/>
      <c r="EE561" s="39"/>
      <c r="EF561" s="39"/>
      <c r="EG561" s="39"/>
      <c r="EH561" s="39"/>
      <c r="EI561" s="39"/>
      <c r="EJ561" s="39"/>
      <c r="EK561" s="39"/>
      <c r="EL561" s="39"/>
      <c r="EM561" s="39"/>
      <c r="EN561" s="39"/>
      <c r="EO561" s="39"/>
      <c r="EP561" s="39"/>
      <c r="EQ561" s="39"/>
      <c r="ER561" s="39"/>
      <c r="ES561" s="39"/>
      <c r="ET561" s="39"/>
      <c r="EU561" s="39"/>
      <c r="EV561" s="39"/>
      <c r="EW561" s="39"/>
      <c r="EX561" s="39"/>
      <c r="EY561" s="39"/>
      <c r="EZ561" s="39"/>
      <c r="FA561" s="39"/>
      <c r="FB561" s="39"/>
      <c r="FC561" s="39"/>
      <c r="FD561" s="39"/>
      <c r="FE561" s="39"/>
      <c r="FF561" s="39"/>
      <c r="FG561" s="39"/>
      <c r="FH561" s="39"/>
      <c r="FI561" s="39"/>
      <c r="FJ561" s="39"/>
      <c r="FK561" s="39"/>
      <c r="FL561" s="39"/>
      <c r="FM561" s="39"/>
      <c r="FN561" s="39"/>
      <c r="FO561" s="39"/>
      <c r="FP561" s="39"/>
      <c r="FQ561" s="39"/>
      <c r="FR561" s="46"/>
    </row>
    <row r="562" spans="1:174" s="20" customFormat="1" ht="13.5">
      <c r="A562" s="79" t="s">
        <v>13</v>
      </c>
      <c r="B562" s="16">
        <v>2015</v>
      </c>
      <c r="C562" s="40">
        <v>10</v>
      </c>
      <c r="D562" s="47">
        <v>2020</v>
      </c>
      <c r="E562" s="19">
        <v>480</v>
      </c>
      <c r="F562" s="19">
        <v>50</v>
      </c>
      <c r="G562" s="19">
        <v>0</v>
      </c>
      <c r="H562" s="19">
        <v>0</v>
      </c>
      <c r="I562" s="41">
        <v>0</v>
      </c>
      <c r="J562" s="16">
        <v>0</v>
      </c>
      <c r="K562" s="66">
        <f t="shared" si="19"/>
        <v>2550</v>
      </c>
      <c r="L562" s="47">
        <v>300</v>
      </c>
      <c r="M562" s="41">
        <v>198</v>
      </c>
      <c r="N562" s="19">
        <v>280</v>
      </c>
      <c r="O562" s="79">
        <v>565.95</v>
      </c>
      <c r="P562" s="19">
        <v>278.62</v>
      </c>
      <c r="Q562" s="19">
        <v>0</v>
      </c>
      <c r="R562" s="19">
        <v>40</v>
      </c>
      <c r="S562" s="19">
        <v>0</v>
      </c>
      <c r="T562" s="19">
        <v>1184.14</v>
      </c>
      <c r="U562" s="19">
        <v>0</v>
      </c>
      <c r="V562" s="19">
        <v>0</v>
      </c>
      <c r="W562" s="87">
        <f t="shared" si="20"/>
        <v>2846.71</v>
      </c>
      <c r="X562" s="19">
        <v>303</v>
      </c>
      <c r="Y562" s="19">
        <v>0</v>
      </c>
      <c r="Z562" s="19">
        <v>160</v>
      </c>
      <c r="AA562" s="47">
        <v>0</v>
      </c>
      <c r="AB562" s="19">
        <v>0</v>
      </c>
      <c r="AC562" s="19">
        <v>0</v>
      </c>
      <c r="AD562" s="19">
        <v>0</v>
      </c>
      <c r="AE562" s="19">
        <v>300</v>
      </c>
      <c r="AF562" s="19">
        <v>14.86</v>
      </c>
      <c r="AG562" s="5">
        <v>0</v>
      </c>
      <c r="AH562" s="5">
        <v>0</v>
      </c>
      <c r="AI562" s="6">
        <v>0</v>
      </c>
      <c r="AJ562" s="60">
        <f t="shared" si="21"/>
        <v>777.86</v>
      </c>
      <c r="AK562" s="87">
        <v>5381.85</v>
      </c>
      <c r="AL562" s="19">
        <v>83.19</v>
      </c>
      <c r="AM562" s="60">
        <v>4535.66</v>
      </c>
      <c r="AN562" s="16"/>
      <c r="AO562" s="16"/>
      <c r="AP562" s="16"/>
      <c r="AQ562" s="16"/>
      <c r="AR562" s="16"/>
      <c r="AS562" s="16"/>
      <c r="AT562" s="16"/>
      <c r="AU562" s="16"/>
      <c r="AV562" s="16"/>
      <c r="AW562" s="16"/>
      <c r="AX562" s="16"/>
      <c r="AY562" s="16"/>
      <c r="AZ562" s="16"/>
      <c r="BA562" s="16"/>
      <c r="BB562" s="16"/>
      <c r="BC562" s="16"/>
      <c r="BD562" s="16"/>
      <c r="BE562" s="16"/>
      <c r="BF562" s="16"/>
      <c r="BG562" s="16"/>
      <c r="BH562" s="16"/>
      <c r="BI562" s="16"/>
      <c r="BJ562" s="16"/>
      <c r="BK562" s="16"/>
      <c r="BL562" s="16"/>
      <c r="BM562" s="16"/>
      <c r="BN562" s="16"/>
      <c r="BO562" s="16"/>
      <c r="BP562" s="16"/>
      <c r="BQ562" s="16"/>
      <c r="BR562" s="16"/>
      <c r="BS562" s="16"/>
      <c r="BT562" s="16"/>
      <c r="BU562" s="16"/>
      <c r="BV562" s="16"/>
      <c r="BW562" s="16"/>
      <c r="BX562" s="16"/>
      <c r="BY562" s="16"/>
      <c r="BZ562" s="16"/>
      <c r="CA562" s="16"/>
      <c r="CB562" s="16"/>
      <c r="CC562" s="16"/>
      <c r="CD562" s="16"/>
      <c r="CE562" s="16"/>
      <c r="CF562" s="16"/>
      <c r="CG562" s="16"/>
      <c r="CH562" s="16"/>
      <c r="CI562" s="16"/>
      <c r="CJ562" s="16"/>
      <c r="CK562" s="16"/>
      <c r="CL562" s="16"/>
      <c r="CM562" s="16"/>
      <c r="CN562" s="16"/>
      <c r="CO562" s="16"/>
      <c r="CP562" s="16"/>
      <c r="CQ562" s="16"/>
      <c r="CR562" s="16"/>
      <c r="CS562" s="16"/>
      <c r="CT562" s="16"/>
      <c r="CU562" s="39"/>
      <c r="CV562" s="39"/>
      <c r="CW562" s="39"/>
      <c r="CX562" s="39"/>
      <c r="CY562" s="39"/>
      <c r="CZ562" s="39"/>
      <c r="DA562" s="39"/>
      <c r="DB562" s="39"/>
      <c r="DC562" s="39"/>
      <c r="DD562" s="39"/>
      <c r="DE562" s="39"/>
      <c r="DF562" s="39"/>
      <c r="DG562" s="39"/>
      <c r="DH562" s="39"/>
      <c r="DI562" s="39"/>
      <c r="DJ562" s="39"/>
      <c r="DK562" s="39"/>
      <c r="DL562" s="39"/>
      <c r="DM562" s="39"/>
      <c r="DN562" s="39"/>
      <c r="DO562" s="39"/>
      <c r="DP562" s="39"/>
      <c r="DQ562" s="39"/>
      <c r="DR562" s="39"/>
      <c r="DS562" s="39"/>
      <c r="DT562" s="39"/>
      <c r="DU562" s="39"/>
      <c r="DV562" s="39"/>
      <c r="DW562" s="39"/>
      <c r="DX562" s="39"/>
      <c r="DY562" s="39"/>
      <c r="DZ562" s="39"/>
      <c r="EA562" s="39"/>
      <c r="EB562" s="39"/>
      <c r="EC562" s="39"/>
      <c r="ED562" s="39"/>
      <c r="EE562" s="39"/>
      <c r="EF562" s="39"/>
      <c r="EG562" s="39"/>
      <c r="EH562" s="39"/>
      <c r="EI562" s="39"/>
      <c r="EJ562" s="39"/>
      <c r="EK562" s="39"/>
      <c r="EL562" s="39"/>
      <c r="EM562" s="39"/>
      <c r="EN562" s="39"/>
      <c r="EO562" s="39"/>
      <c r="EP562" s="39"/>
      <c r="EQ562" s="39"/>
      <c r="ER562" s="39"/>
      <c r="ES562" s="39"/>
      <c r="ET562" s="39"/>
      <c r="EU562" s="39"/>
      <c r="EV562" s="39"/>
      <c r="EW562" s="39"/>
      <c r="EX562" s="39"/>
      <c r="EY562" s="39"/>
      <c r="EZ562" s="39"/>
      <c r="FA562" s="39"/>
      <c r="FB562" s="39"/>
      <c r="FC562" s="39"/>
      <c r="FD562" s="39"/>
      <c r="FE562" s="39"/>
      <c r="FF562" s="39"/>
      <c r="FG562" s="39"/>
      <c r="FH562" s="39"/>
      <c r="FI562" s="39"/>
      <c r="FJ562" s="39"/>
      <c r="FK562" s="39"/>
      <c r="FL562" s="39"/>
      <c r="FM562" s="39"/>
      <c r="FN562" s="39"/>
      <c r="FO562" s="39"/>
      <c r="FP562" s="39"/>
      <c r="FQ562" s="39"/>
      <c r="FR562" s="46"/>
    </row>
    <row r="563" spans="1:174" s="20" customFormat="1" ht="13.5">
      <c r="A563" s="79" t="s">
        <v>15</v>
      </c>
      <c r="B563" s="16">
        <v>2015</v>
      </c>
      <c r="C563" s="40">
        <v>10</v>
      </c>
      <c r="D563" s="47">
        <v>2020</v>
      </c>
      <c r="E563" s="19">
        <v>365</v>
      </c>
      <c r="F563" s="19">
        <v>74</v>
      </c>
      <c r="G563" s="19">
        <v>0</v>
      </c>
      <c r="H563" s="19">
        <v>0</v>
      </c>
      <c r="I563" s="41">
        <v>0</v>
      </c>
      <c r="J563" s="16">
        <v>0</v>
      </c>
      <c r="K563" s="66">
        <f t="shared" si="19"/>
        <v>2459</v>
      </c>
      <c r="L563" s="47">
        <v>300</v>
      </c>
      <c r="M563" s="41">
        <v>207</v>
      </c>
      <c r="N563" s="19">
        <v>280</v>
      </c>
      <c r="O563" s="79">
        <v>653.01</v>
      </c>
      <c r="P563" s="19">
        <v>644.31</v>
      </c>
      <c r="Q563" s="19">
        <v>0</v>
      </c>
      <c r="R563" s="19">
        <v>0</v>
      </c>
      <c r="S563" s="19">
        <v>0</v>
      </c>
      <c r="T563" s="19">
        <v>940.34</v>
      </c>
      <c r="U563" s="19">
        <v>0</v>
      </c>
      <c r="V563" s="19">
        <v>0</v>
      </c>
      <c r="W563" s="87">
        <f t="shared" si="20"/>
        <v>3024.66</v>
      </c>
      <c r="X563" s="19">
        <v>94</v>
      </c>
      <c r="Y563" s="19">
        <v>17.6</v>
      </c>
      <c r="Z563" s="19">
        <v>0</v>
      </c>
      <c r="AA563" s="47">
        <v>0</v>
      </c>
      <c r="AB563" s="19">
        <v>0</v>
      </c>
      <c r="AC563" s="19">
        <v>0</v>
      </c>
      <c r="AD563" s="19">
        <v>0</v>
      </c>
      <c r="AE563" s="19">
        <v>300</v>
      </c>
      <c r="AF563" s="19">
        <v>0</v>
      </c>
      <c r="AG563" s="5">
        <v>0</v>
      </c>
      <c r="AH563" s="5">
        <v>0</v>
      </c>
      <c r="AI563" s="6">
        <v>0</v>
      </c>
      <c r="AJ563" s="60">
        <f t="shared" si="21"/>
        <v>411.6</v>
      </c>
      <c r="AK563" s="87">
        <v>5483.66</v>
      </c>
      <c r="AL563" s="19">
        <v>93.37</v>
      </c>
      <c r="AM563" s="60">
        <v>4978.69</v>
      </c>
      <c r="AN563" s="16"/>
      <c r="AO563" s="16"/>
      <c r="AP563" s="16"/>
      <c r="AQ563" s="16"/>
      <c r="AR563" s="16"/>
      <c r="AS563" s="16"/>
      <c r="AT563" s="16"/>
      <c r="AU563" s="16"/>
      <c r="AV563" s="16"/>
      <c r="AW563" s="16"/>
      <c r="AX563" s="16"/>
      <c r="AY563" s="16"/>
      <c r="AZ563" s="16"/>
      <c r="BA563" s="16"/>
      <c r="BB563" s="16"/>
      <c r="BC563" s="16"/>
      <c r="BD563" s="16"/>
      <c r="BE563" s="16"/>
      <c r="BF563" s="16"/>
      <c r="BG563" s="16"/>
      <c r="BH563" s="16"/>
      <c r="BI563" s="16"/>
      <c r="BJ563" s="16"/>
      <c r="BK563" s="16"/>
      <c r="BL563" s="16"/>
      <c r="BM563" s="16"/>
      <c r="BN563" s="16"/>
      <c r="BO563" s="16"/>
      <c r="BP563" s="16"/>
      <c r="BQ563" s="16"/>
      <c r="BR563" s="16"/>
      <c r="BS563" s="16"/>
      <c r="BT563" s="16"/>
      <c r="BU563" s="16"/>
      <c r="BV563" s="16"/>
      <c r="BW563" s="16"/>
      <c r="BX563" s="16"/>
      <c r="BY563" s="16"/>
      <c r="BZ563" s="16"/>
      <c r="CA563" s="16"/>
      <c r="CB563" s="16"/>
      <c r="CC563" s="16"/>
      <c r="CD563" s="16"/>
      <c r="CE563" s="16"/>
      <c r="CF563" s="16"/>
      <c r="CG563" s="16"/>
      <c r="CH563" s="16"/>
      <c r="CI563" s="16"/>
      <c r="CJ563" s="16"/>
      <c r="CK563" s="16"/>
      <c r="CL563" s="16"/>
      <c r="CM563" s="16"/>
      <c r="CN563" s="16"/>
      <c r="CO563" s="16"/>
      <c r="CP563" s="16"/>
      <c r="CQ563" s="16"/>
      <c r="CR563" s="16"/>
      <c r="CS563" s="16"/>
      <c r="CT563" s="16"/>
      <c r="CU563" s="39"/>
      <c r="CV563" s="39"/>
      <c r="CW563" s="39"/>
      <c r="CX563" s="39"/>
      <c r="CY563" s="39"/>
      <c r="CZ563" s="39"/>
      <c r="DA563" s="39"/>
      <c r="DB563" s="39"/>
      <c r="DC563" s="39"/>
      <c r="DD563" s="39"/>
      <c r="DE563" s="39"/>
      <c r="DF563" s="39"/>
      <c r="DG563" s="39"/>
      <c r="DH563" s="39"/>
      <c r="DI563" s="39"/>
      <c r="DJ563" s="39"/>
      <c r="DK563" s="39"/>
      <c r="DL563" s="39"/>
      <c r="DM563" s="39"/>
      <c r="DN563" s="39"/>
      <c r="DO563" s="39"/>
      <c r="DP563" s="39"/>
      <c r="DQ563" s="39"/>
      <c r="DR563" s="39"/>
      <c r="DS563" s="39"/>
      <c r="DT563" s="39"/>
      <c r="DU563" s="39"/>
      <c r="DV563" s="39"/>
      <c r="DW563" s="39"/>
      <c r="DX563" s="39"/>
      <c r="DY563" s="39"/>
      <c r="DZ563" s="39"/>
      <c r="EA563" s="39"/>
      <c r="EB563" s="39"/>
      <c r="EC563" s="39"/>
      <c r="ED563" s="39"/>
      <c r="EE563" s="39"/>
      <c r="EF563" s="39"/>
      <c r="EG563" s="39"/>
      <c r="EH563" s="39"/>
      <c r="EI563" s="39"/>
      <c r="EJ563" s="39"/>
      <c r="EK563" s="39"/>
      <c r="EL563" s="39"/>
      <c r="EM563" s="39"/>
      <c r="EN563" s="39"/>
      <c r="EO563" s="39"/>
      <c r="EP563" s="39"/>
      <c r="EQ563" s="39"/>
      <c r="ER563" s="39"/>
      <c r="ES563" s="39"/>
      <c r="ET563" s="39"/>
      <c r="EU563" s="39"/>
      <c r="EV563" s="39"/>
      <c r="EW563" s="39"/>
      <c r="EX563" s="39"/>
      <c r="EY563" s="39"/>
      <c r="EZ563" s="39"/>
      <c r="FA563" s="39"/>
      <c r="FB563" s="39"/>
      <c r="FC563" s="39"/>
      <c r="FD563" s="39"/>
      <c r="FE563" s="39"/>
      <c r="FF563" s="39"/>
      <c r="FG563" s="39"/>
      <c r="FH563" s="39"/>
      <c r="FI563" s="39"/>
      <c r="FJ563" s="39"/>
      <c r="FK563" s="39"/>
      <c r="FL563" s="39"/>
      <c r="FM563" s="39"/>
      <c r="FN563" s="39"/>
      <c r="FO563" s="39"/>
      <c r="FP563" s="39"/>
      <c r="FQ563" s="39"/>
      <c r="FR563" s="46"/>
    </row>
    <row r="564" spans="1:174" s="20" customFormat="1" ht="13.5">
      <c r="A564" s="79" t="s">
        <v>13</v>
      </c>
      <c r="B564" s="16">
        <v>2015</v>
      </c>
      <c r="C564" s="40">
        <v>10</v>
      </c>
      <c r="D564" s="47">
        <v>2020</v>
      </c>
      <c r="E564" s="19">
        <v>350</v>
      </c>
      <c r="F564" s="19">
        <v>50</v>
      </c>
      <c r="G564" s="19">
        <v>0</v>
      </c>
      <c r="H564" s="19">
        <v>0</v>
      </c>
      <c r="I564" s="41">
        <v>0</v>
      </c>
      <c r="J564" s="16">
        <v>0</v>
      </c>
      <c r="K564" s="66">
        <f t="shared" si="19"/>
        <v>2420</v>
      </c>
      <c r="L564" s="47">
        <v>300</v>
      </c>
      <c r="M564" s="41">
        <v>207</v>
      </c>
      <c r="N564" s="19">
        <v>280</v>
      </c>
      <c r="O564" s="79">
        <v>609.48</v>
      </c>
      <c r="P564" s="19">
        <v>644.31</v>
      </c>
      <c r="Q564" s="19">
        <v>0</v>
      </c>
      <c r="R564" s="19">
        <v>0</v>
      </c>
      <c r="S564" s="19">
        <v>0</v>
      </c>
      <c r="T564" s="19">
        <v>893.91</v>
      </c>
      <c r="U564" s="19">
        <v>50</v>
      </c>
      <c r="V564" s="19">
        <v>0</v>
      </c>
      <c r="W564" s="87">
        <f t="shared" si="20"/>
        <v>2984.7</v>
      </c>
      <c r="X564" s="19">
        <v>46</v>
      </c>
      <c r="Y564" s="19">
        <v>89.2</v>
      </c>
      <c r="Z564" s="19">
        <v>160</v>
      </c>
      <c r="AA564" s="47">
        <v>0</v>
      </c>
      <c r="AB564" s="19">
        <v>0</v>
      </c>
      <c r="AC564" s="19">
        <v>0</v>
      </c>
      <c r="AD564" s="19">
        <v>0</v>
      </c>
      <c r="AE564" s="19">
        <v>300</v>
      </c>
      <c r="AF564" s="19">
        <v>0</v>
      </c>
      <c r="AG564" s="5">
        <v>0</v>
      </c>
      <c r="AH564" s="5">
        <v>0</v>
      </c>
      <c r="AI564" s="6">
        <v>0</v>
      </c>
      <c r="AJ564" s="60">
        <f t="shared" si="21"/>
        <v>595.2</v>
      </c>
      <c r="AK564" s="87">
        <v>5404.7</v>
      </c>
      <c r="AL564" s="19">
        <v>85.47</v>
      </c>
      <c r="AM564" s="60">
        <v>4724.03</v>
      </c>
      <c r="AN564" s="16"/>
      <c r="AO564" s="16"/>
      <c r="AP564" s="16"/>
      <c r="AQ564" s="16"/>
      <c r="AR564" s="16"/>
      <c r="AS564" s="16"/>
      <c r="AT564" s="16"/>
      <c r="AU564" s="16"/>
      <c r="AV564" s="16"/>
      <c r="AW564" s="16"/>
      <c r="AX564" s="16"/>
      <c r="AY564" s="16"/>
      <c r="AZ564" s="16"/>
      <c r="BA564" s="16"/>
      <c r="BB564" s="16"/>
      <c r="BC564" s="16"/>
      <c r="BD564" s="16"/>
      <c r="BE564" s="16"/>
      <c r="BF564" s="16"/>
      <c r="BG564" s="16"/>
      <c r="BH564" s="16"/>
      <c r="BI564" s="16"/>
      <c r="BJ564" s="16"/>
      <c r="BK564" s="16"/>
      <c r="BL564" s="16"/>
      <c r="BM564" s="16"/>
      <c r="BN564" s="16"/>
      <c r="BO564" s="16"/>
      <c r="BP564" s="16"/>
      <c r="BQ564" s="16"/>
      <c r="BR564" s="16"/>
      <c r="BS564" s="16"/>
      <c r="BT564" s="16"/>
      <c r="BU564" s="16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6"/>
      <c r="CG564" s="16"/>
      <c r="CH564" s="16"/>
      <c r="CI564" s="16"/>
      <c r="CJ564" s="16"/>
      <c r="CK564" s="16"/>
      <c r="CL564" s="16"/>
      <c r="CM564" s="16"/>
      <c r="CN564" s="16"/>
      <c r="CO564" s="16"/>
      <c r="CP564" s="16"/>
      <c r="CQ564" s="16"/>
      <c r="CR564" s="16"/>
      <c r="CS564" s="16"/>
      <c r="CT564" s="16"/>
      <c r="CU564" s="39"/>
      <c r="CV564" s="39"/>
      <c r="CW564" s="39"/>
      <c r="CX564" s="39"/>
      <c r="CY564" s="39"/>
      <c r="CZ564" s="39"/>
      <c r="DA564" s="39"/>
      <c r="DB564" s="39"/>
      <c r="DC564" s="39"/>
      <c r="DD564" s="39"/>
      <c r="DE564" s="39"/>
      <c r="DF564" s="39"/>
      <c r="DG564" s="39"/>
      <c r="DH564" s="39"/>
      <c r="DI564" s="39"/>
      <c r="DJ564" s="39"/>
      <c r="DK564" s="39"/>
      <c r="DL564" s="39"/>
      <c r="DM564" s="39"/>
      <c r="DN564" s="39"/>
      <c r="DO564" s="39"/>
      <c r="DP564" s="39"/>
      <c r="DQ564" s="39"/>
      <c r="DR564" s="39"/>
      <c r="DS564" s="39"/>
      <c r="DT564" s="39"/>
      <c r="DU564" s="39"/>
      <c r="DV564" s="39"/>
      <c r="DW564" s="39"/>
      <c r="DX564" s="39"/>
      <c r="DY564" s="39"/>
      <c r="DZ564" s="39"/>
      <c r="EA564" s="39"/>
      <c r="EB564" s="39"/>
      <c r="EC564" s="39"/>
      <c r="ED564" s="39"/>
      <c r="EE564" s="39"/>
      <c r="EF564" s="39"/>
      <c r="EG564" s="39"/>
      <c r="EH564" s="39"/>
      <c r="EI564" s="39"/>
      <c r="EJ564" s="39"/>
      <c r="EK564" s="39"/>
      <c r="EL564" s="39"/>
      <c r="EM564" s="39"/>
      <c r="EN564" s="39"/>
      <c r="EO564" s="39"/>
      <c r="EP564" s="39"/>
      <c r="EQ564" s="39"/>
      <c r="ER564" s="39"/>
      <c r="ES564" s="39"/>
      <c r="ET564" s="39"/>
      <c r="EU564" s="39"/>
      <c r="EV564" s="39"/>
      <c r="EW564" s="39"/>
      <c r="EX564" s="39"/>
      <c r="EY564" s="39"/>
      <c r="EZ564" s="39"/>
      <c r="FA564" s="39"/>
      <c r="FB564" s="39"/>
      <c r="FC564" s="39"/>
      <c r="FD564" s="39"/>
      <c r="FE564" s="39"/>
      <c r="FF564" s="39"/>
      <c r="FG564" s="39"/>
      <c r="FH564" s="39"/>
      <c r="FI564" s="39"/>
      <c r="FJ564" s="39"/>
      <c r="FK564" s="39"/>
      <c r="FL564" s="39"/>
      <c r="FM564" s="39"/>
      <c r="FN564" s="39"/>
      <c r="FO564" s="39"/>
      <c r="FP564" s="39"/>
      <c r="FQ564" s="39"/>
      <c r="FR564" s="46"/>
    </row>
    <row r="565" spans="1:174" s="20" customFormat="1" ht="13.5">
      <c r="A565" s="79" t="s">
        <v>16</v>
      </c>
      <c r="B565" s="16">
        <v>2015</v>
      </c>
      <c r="C565" s="40">
        <v>10</v>
      </c>
      <c r="D565" s="47">
        <v>2020</v>
      </c>
      <c r="E565" s="19">
        <v>146</v>
      </c>
      <c r="F565" s="19">
        <v>0</v>
      </c>
      <c r="G565" s="19">
        <v>0</v>
      </c>
      <c r="H565" s="19">
        <v>0</v>
      </c>
      <c r="I565" s="41">
        <v>0</v>
      </c>
      <c r="J565" s="16">
        <v>0</v>
      </c>
      <c r="K565" s="66">
        <f t="shared" si="19"/>
        <v>2166</v>
      </c>
      <c r="L565" s="47">
        <v>300</v>
      </c>
      <c r="M565" s="41">
        <v>207</v>
      </c>
      <c r="N565" s="19">
        <v>280</v>
      </c>
      <c r="O565" s="79">
        <v>609.48</v>
      </c>
      <c r="P565" s="19">
        <v>644.31</v>
      </c>
      <c r="Q565" s="19">
        <v>0</v>
      </c>
      <c r="R565" s="19">
        <v>0</v>
      </c>
      <c r="S565" s="19">
        <v>0</v>
      </c>
      <c r="T565" s="19">
        <v>940.34</v>
      </c>
      <c r="U565" s="19">
        <v>0</v>
      </c>
      <c r="V565" s="19">
        <v>0</v>
      </c>
      <c r="W565" s="87">
        <f t="shared" si="20"/>
        <v>2981.13</v>
      </c>
      <c r="X565" s="19">
        <v>222</v>
      </c>
      <c r="Y565" s="19">
        <v>0.2</v>
      </c>
      <c r="Z565" s="19">
        <v>160</v>
      </c>
      <c r="AA565" s="47">
        <v>0</v>
      </c>
      <c r="AB565" s="19">
        <v>0</v>
      </c>
      <c r="AC565" s="19">
        <v>0</v>
      </c>
      <c r="AD565" s="19">
        <v>0</v>
      </c>
      <c r="AE565" s="19">
        <v>300</v>
      </c>
      <c r="AF565" s="19">
        <v>0</v>
      </c>
      <c r="AG565" s="5">
        <v>0</v>
      </c>
      <c r="AH565" s="5">
        <v>0</v>
      </c>
      <c r="AI565" s="6">
        <v>0</v>
      </c>
      <c r="AJ565" s="60">
        <f t="shared" si="21"/>
        <v>682.2</v>
      </c>
      <c r="AK565" s="87">
        <v>5147.13</v>
      </c>
      <c r="AL565" s="19">
        <v>59.71</v>
      </c>
      <c r="AM565" s="60">
        <v>4405.22</v>
      </c>
      <c r="AN565" s="16"/>
      <c r="AO565" s="16"/>
      <c r="AP565" s="16"/>
      <c r="AQ565" s="16"/>
      <c r="AR565" s="16"/>
      <c r="AS565" s="16"/>
      <c r="AT565" s="16"/>
      <c r="AU565" s="16"/>
      <c r="AV565" s="16"/>
      <c r="AW565" s="16"/>
      <c r="AX565" s="16"/>
      <c r="AY565" s="16"/>
      <c r="AZ565" s="16"/>
      <c r="BA565" s="16"/>
      <c r="BB565" s="16"/>
      <c r="BC565" s="16"/>
      <c r="BD565" s="16"/>
      <c r="BE565" s="16"/>
      <c r="BF565" s="16"/>
      <c r="BG565" s="16"/>
      <c r="BH565" s="16"/>
      <c r="BI565" s="16"/>
      <c r="BJ565" s="16"/>
      <c r="BK565" s="16"/>
      <c r="BL565" s="16"/>
      <c r="BM565" s="16"/>
      <c r="BN565" s="16"/>
      <c r="BO565" s="16"/>
      <c r="BP565" s="16"/>
      <c r="BQ565" s="16"/>
      <c r="BR565" s="16"/>
      <c r="BS565" s="16"/>
      <c r="BT565" s="16"/>
      <c r="BU565" s="16"/>
      <c r="BV565" s="16"/>
      <c r="BW565" s="16"/>
      <c r="BX565" s="16"/>
      <c r="BY565" s="16"/>
      <c r="BZ565" s="16"/>
      <c r="CA565" s="16"/>
      <c r="CB565" s="16"/>
      <c r="CC565" s="16"/>
      <c r="CD565" s="16"/>
      <c r="CE565" s="16"/>
      <c r="CF565" s="16"/>
      <c r="CG565" s="16"/>
      <c r="CH565" s="16"/>
      <c r="CI565" s="16"/>
      <c r="CJ565" s="16"/>
      <c r="CK565" s="16"/>
      <c r="CL565" s="16"/>
      <c r="CM565" s="16"/>
      <c r="CN565" s="16"/>
      <c r="CO565" s="16"/>
      <c r="CP565" s="16"/>
      <c r="CQ565" s="16"/>
      <c r="CR565" s="16"/>
      <c r="CS565" s="16"/>
      <c r="CT565" s="16"/>
      <c r="CU565" s="39"/>
      <c r="CV565" s="39"/>
      <c r="CW565" s="39"/>
      <c r="CX565" s="39"/>
      <c r="CY565" s="39"/>
      <c r="CZ565" s="39"/>
      <c r="DA565" s="39"/>
      <c r="DB565" s="39"/>
      <c r="DC565" s="39"/>
      <c r="DD565" s="39"/>
      <c r="DE565" s="39"/>
      <c r="DF565" s="39"/>
      <c r="DG565" s="39"/>
      <c r="DH565" s="39"/>
      <c r="DI565" s="39"/>
      <c r="DJ565" s="39"/>
      <c r="DK565" s="39"/>
      <c r="DL565" s="39"/>
      <c r="DM565" s="39"/>
      <c r="DN565" s="39"/>
      <c r="DO565" s="39"/>
      <c r="DP565" s="39"/>
      <c r="DQ565" s="39"/>
      <c r="DR565" s="39"/>
      <c r="DS565" s="39"/>
      <c r="DT565" s="39"/>
      <c r="DU565" s="39"/>
      <c r="DV565" s="39"/>
      <c r="DW565" s="39"/>
      <c r="DX565" s="39"/>
      <c r="DY565" s="39"/>
      <c r="DZ565" s="39"/>
      <c r="EA565" s="39"/>
      <c r="EB565" s="39"/>
      <c r="EC565" s="39"/>
      <c r="ED565" s="39"/>
      <c r="EE565" s="39"/>
      <c r="EF565" s="39"/>
      <c r="EG565" s="39"/>
      <c r="EH565" s="39"/>
      <c r="EI565" s="39"/>
      <c r="EJ565" s="39"/>
      <c r="EK565" s="39"/>
      <c r="EL565" s="39"/>
      <c r="EM565" s="39"/>
      <c r="EN565" s="39"/>
      <c r="EO565" s="39"/>
      <c r="EP565" s="39"/>
      <c r="EQ565" s="39"/>
      <c r="ER565" s="39"/>
      <c r="ES565" s="39"/>
      <c r="ET565" s="39"/>
      <c r="EU565" s="39"/>
      <c r="EV565" s="39"/>
      <c r="EW565" s="39"/>
      <c r="EX565" s="39"/>
      <c r="EY565" s="39"/>
      <c r="EZ565" s="39"/>
      <c r="FA565" s="39"/>
      <c r="FB565" s="39"/>
      <c r="FC565" s="39"/>
      <c r="FD565" s="39"/>
      <c r="FE565" s="39"/>
      <c r="FF565" s="39"/>
      <c r="FG565" s="39"/>
      <c r="FH565" s="39"/>
      <c r="FI565" s="39"/>
      <c r="FJ565" s="39"/>
      <c r="FK565" s="39"/>
      <c r="FL565" s="39"/>
      <c r="FM565" s="39"/>
      <c r="FN565" s="39"/>
      <c r="FO565" s="39"/>
      <c r="FP565" s="39"/>
      <c r="FQ565" s="39"/>
      <c r="FR565" s="46"/>
    </row>
    <row r="566" spans="1:174" s="20" customFormat="1" ht="13.5">
      <c r="A566" s="79" t="s">
        <v>13</v>
      </c>
      <c r="B566" s="16">
        <v>2015</v>
      </c>
      <c r="C566" s="40">
        <v>10</v>
      </c>
      <c r="D566" s="47">
        <v>2020</v>
      </c>
      <c r="E566" s="19">
        <v>246</v>
      </c>
      <c r="F566" s="19">
        <v>0</v>
      </c>
      <c r="G566" s="19">
        <v>0</v>
      </c>
      <c r="H566" s="19">
        <v>0</v>
      </c>
      <c r="I566" s="41">
        <v>0</v>
      </c>
      <c r="J566" s="16">
        <v>0</v>
      </c>
      <c r="K566" s="66">
        <f t="shared" si="19"/>
        <v>2266</v>
      </c>
      <c r="L566" s="47">
        <v>300</v>
      </c>
      <c r="M566" s="41">
        <v>207</v>
      </c>
      <c r="N566" s="19">
        <v>280</v>
      </c>
      <c r="O566" s="79">
        <v>565.95</v>
      </c>
      <c r="P566" s="19">
        <v>626.9</v>
      </c>
      <c r="Q566" s="19">
        <v>0</v>
      </c>
      <c r="R566" s="19">
        <v>0</v>
      </c>
      <c r="S566" s="19">
        <v>0</v>
      </c>
      <c r="T566" s="19">
        <v>1195.75</v>
      </c>
      <c r="U566" s="19">
        <v>0</v>
      </c>
      <c r="V566" s="19">
        <v>0</v>
      </c>
      <c r="W566" s="87">
        <f t="shared" si="20"/>
        <v>3175.6</v>
      </c>
      <c r="X566" s="19">
        <v>392.5</v>
      </c>
      <c r="Y566" s="19">
        <v>0</v>
      </c>
      <c r="Z566" s="19">
        <v>160</v>
      </c>
      <c r="AA566" s="47">
        <v>0</v>
      </c>
      <c r="AB566" s="19">
        <v>0</v>
      </c>
      <c r="AC566" s="19">
        <v>0</v>
      </c>
      <c r="AD566" s="19">
        <v>0</v>
      </c>
      <c r="AE566" s="19">
        <v>300</v>
      </c>
      <c r="AF566" s="19">
        <v>0</v>
      </c>
      <c r="AG566" s="5">
        <v>0</v>
      </c>
      <c r="AH566" s="5">
        <v>0</v>
      </c>
      <c r="AI566" s="6">
        <v>0</v>
      </c>
      <c r="AJ566" s="60">
        <f t="shared" si="21"/>
        <v>852.5</v>
      </c>
      <c r="AK566" s="87">
        <v>5441.6</v>
      </c>
      <c r="AL566" s="19">
        <v>89.16</v>
      </c>
      <c r="AM566" s="60">
        <v>4499.94</v>
      </c>
      <c r="AN566" s="16"/>
      <c r="AO566" s="16"/>
      <c r="AP566" s="16"/>
      <c r="AQ566" s="16"/>
      <c r="AR566" s="16"/>
      <c r="AS566" s="16"/>
      <c r="AT566" s="16"/>
      <c r="AU566" s="16"/>
      <c r="AV566" s="16"/>
      <c r="AW566" s="16"/>
      <c r="AX566" s="16"/>
      <c r="AY566" s="16"/>
      <c r="AZ566" s="16"/>
      <c r="BA566" s="16"/>
      <c r="BB566" s="16"/>
      <c r="BC566" s="16"/>
      <c r="BD566" s="16"/>
      <c r="BE566" s="16"/>
      <c r="BF566" s="16"/>
      <c r="BG566" s="16"/>
      <c r="BH566" s="16"/>
      <c r="BI566" s="16"/>
      <c r="BJ566" s="16"/>
      <c r="BK566" s="16"/>
      <c r="BL566" s="16"/>
      <c r="BM566" s="16"/>
      <c r="BN566" s="16"/>
      <c r="BO566" s="16"/>
      <c r="BP566" s="16"/>
      <c r="BQ566" s="16"/>
      <c r="BR566" s="16"/>
      <c r="BS566" s="16"/>
      <c r="BT566" s="16"/>
      <c r="BU566" s="16"/>
      <c r="BV566" s="16"/>
      <c r="BW566" s="16"/>
      <c r="BX566" s="16"/>
      <c r="BY566" s="16"/>
      <c r="BZ566" s="16"/>
      <c r="CA566" s="16"/>
      <c r="CB566" s="16"/>
      <c r="CC566" s="16"/>
      <c r="CD566" s="16"/>
      <c r="CE566" s="16"/>
      <c r="CF566" s="16"/>
      <c r="CG566" s="16"/>
      <c r="CH566" s="16"/>
      <c r="CI566" s="16"/>
      <c r="CJ566" s="16"/>
      <c r="CK566" s="16"/>
      <c r="CL566" s="16"/>
      <c r="CM566" s="16"/>
      <c r="CN566" s="16"/>
      <c r="CO566" s="16"/>
      <c r="CP566" s="16"/>
      <c r="CQ566" s="16"/>
      <c r="CR566" s="16"/>
      <c r="CS566" s="16"/>
      <c r="CT566" s="16"/>
      <c r="CU566" s="22"/>
      <c r="CV566" s="22"/>
      <c r="CW566" s="22"/>
      <c r="CX566" s="22"/>
      <c r="CY566" s="22"/>
      <c r="CZ566" s="22"/>
      <c r="DA566" s="22"/>
      <c r="DB566" s="22"/>
      <c r="DC566" s="22"/>
      <c r="DD566" s="22"/>
      <c r="DE566" s="22"/>
      <c r="DF566" s="22"/>
      <c r="DG566" s="22"/>
      <c r="DH566" s="22"/>
      <c r="DI566" s="22"/>
      <c r="DJ566" s="22"/>
      <c r="DK566" s="22"/>
      <c r="DL566" s="22"/>
      <c r="DM566" s="22"/>
      <c r="DN566" s="22"/>
      <c r="DO566" s="22"/>
      <c r="DP566" s="22"/>
      <c r="DQ566" s="22"/>
      <c r="DR566" s="22"/>
      <c r="DS566" s="22"/>
      <c r="DT566" s="22"/>
      <c r="DU566" s="22"/>
      <c r="DV566" s="22"/>
      <c r="DW566" s="22"/>
      <c r="DX566" s="22"/>
      <c r="DY566" s="22"/>
      <c r="DZ566" s="22"/>
      <c r="EA566" s="22"/>
      <c r="EB566" s="22"/>
      <c r="EC566" s="22"/>
      <c r="ED566" s="22"/>
      <c r="EE566" s="22"/>
      <c r="EF566" s="22"/>
      <c r="EG566" s="22"/>
      <c r="EH566" s="22"/>
      <c r="EI566" s="22"/>
      <c r="EJ566" s="22"/>
      <c r="EK566" s="22"/>
      <c r="EL566" s="22"/>
      <c r="EM566" s="22"/>
      <c r="EN566" s="22"/>
      <c r="EO566" s="22"/>
      <c r="EP566" s="22"/>
      <c r="EQ566" s="22"/>
      <c r="ER566" s="22"/>
      <c r="ES566" s="22"/>
      <c r="ET566" s="22"/>
      <c r="EU566" s="22"/>
      <c r="EV566" s="22"/>
      <c r="EW566" s="22"/>
      <c r="EX566" s="22"/>
      <c r="EY566" s="22"/>
      <c r="EZ566" s="22"/>
      <c r="FA566" s="22"/>
      <c r="FB566" s="22"/>
      <c r="FC566" s="22"/>
      <c r="FD566" s="22"/>
      <c r="FE566" s="22"/>
      <c r="FF566" s="22"/>
      <c r="FG566" s="22"/>
      <c r="FH566" s="22"/>
      <c r="FI566" s="22"/>
      <c r="FJ566" s="22"/>
      <c r="FK566" s="22"/>
      <c r="FL566" s="22"/>
      <c r="FM566" s="22"/>
      <c r="FN566" s="22"/>
      <c r="FO566" s="22"/>
      <c r="FP566" s="22"/>
      <c r="FQ566" s="22"/>
      <c r="FR566" s="2"/>
    </row>
    <row r="567" spans="1:174" s="20" customFormat="1" ht="13.5">
      <c r="A567" s="79" t="s">
        <v>13</v>
      </c>
      <c r="B567" s="16">
        <v>2015</v>
      </c>
      <c r="C567" s="40">
        <v>10</v>
      </c>
      <c r="D567" s="47">
        <v>2020</v>
      </c>
      <c r="E567" s="19">
        <v>146</v>
      </c>
      <c r="F567" s="19">
        <v>0</v>
      </c>
      <c r="G567" s="19">
        <v>0</v>
      </c>
      <c r="H567" s="19">
        <v>0</v>
      </c>
      <c r="I567" s="41">
        <v>0</v>
      </c>
      <c r="J567" s="16">
        <v>0</v>
      </c>
      <c r="K567" s="66">
        <f t="shared" si="19"/>
        <v>2166</v>
      </c>
      <c r="L567" s="47">
        <v>300</v>
      </c>
      <c r="M567" s="41">
        <v>207</v>
      </c>
      <c r="N567" s="19">
        <v>280</v>
      </c>
      <c r="O567" s="79">
        <v>565.95</v>
      </c>
      <c r="P567" s="19">
        <v>644.31</v>
      </c>
      <c r="Q567" s="19">
        <v>0</v>
      </c>
      <c r="R567" s="19">
        <v>0</v>
      </c>
      <c r="S567" s="19">
        <v>0</v>
      </c>
      <c r="T567" s="19">
        <v>940.34</v>
      </c>
      <c r="U567" s="19">
        <v>0</v>
      </c>
      <c r="V567" s="19">
        <v>0</v>
      </c>
      <c r="W567" s="87">
        <f t="shared" si="20"/>
        <v>2937.6</v>
      </c>
      <c r="X567" s="19">
        <v>305</v>
      </c>
      <c r="Y567" s="19">
        <v>0.3</v>
      </c>
      <c r="Z567" s="19">
        <v>160</v>
      </c>
      <c r="AA567" s="47">
        <v>0</v>
      </c>
      <c r="AB567" s="19">
        <v>0</v>
      </c>
      <c r="AC567" s="19">
        <v>0</v>
      </c>
      <c r="AD567" s="19">
        <v>0</v>
      </c>
      <c r="AE567" s="19">
        <v>300</v>
      </c>
      <c r="AF567" s="19">
        <v>0</v>
      </c>
      <c r="AG567" s="5">
        <v>0</v>
      </c>
      <c r="AH567" s="5">
        <v>0</v>
      </c>
      <c r="AI567" s="6">
        <v>0</v>
      </c>
      <c r="AJ567" s="60">
        <f t="shared" si="21"/>
        <v>765.3</v>
      </c>
      <c r="AK567" s="87">
        <v>5103.6</v>
      </c>
      <c r="AL567" s="19">
        <v>55.36</v>
      </c>
      <c r="AM567" s="60">
        <v>4282.94</v>
      </c>
      <c r="AN567" s="16"/>
      <c r="AO567" s="16"/>
      <c r="AP567" s="16"/>
      <c r="AQ567" s="16"/>
      <c r="AR567" s="16"/>
      <c r="AS567" s="16"/>
      <c r="AT567" s="16"/>
      <c r="AU567" s="16"/>
      <c r="AV567" s="16"/>
      <c r="AW567" s="16"/>
      <c r="AX567" s="16"/>
      <c r="AY567" s="16"/>
      <c r="AZ567" s="16"/>
      <c r="BA567" s="16"/>
      <c r="BB567" s="16"/>
      <c r="BC567" s="16"/>
      <c r="BD567" s="16"/>
      <c r="BE567" s="16"/>
      <c r="BF567" s="16"/>
      <c r="BG567" s="16"/>
      <c r="BH567" s="16"/>
      <c r="BI567" s="16"/>
      <c r="BJ567" s="16"/>
      <c r="BK567" s="16"/>
      <c r="BL567" s="16"/>
      <c r="BM567" s="16"/>
      <c r="BN567" s="16"/>
      <c r="BO567" s="16"/>
      <c r="BP567" s="16"/>
      <c r="BQ567" s="16"/>
      <c r="BR567" s="16"/>
      <c r="BS567" s="16"/>
      <c r="BT567" s="16"/>
      <c r="BU567" s="16"/>
      <c r="BV567" s="16"/>
      <c r="BW567" s="16"/>
      <c r="BX567" s="16"/>
      <c r="BY567" s="16"/>
      <c r="BZ567" s="16"/>
      <c r="CA567" s="16"/>
      <c r="CB567" s="16"/>
      <c r="CC567" s="16"/>
      <c r="CD567" s="16"/>
      <c r="CE567" s="16"/>
      <c r="CF567" s="16"/>
      <c r="CG567" s="16"/>
      <c r="CH567" s="16"/>
      <c r="CI567" s="16"/>
      <c r="CJ567" s="16"/>
      <c r="CK567" s="16"/>
      <c r="CL567" s="16"/>
      <c r="CM567" s="16"/>
      <c r="CN567" s="16"/>
      <c r="CO567" s="16"/>
      <c r="CP567" s="16"/>
      <c r="CQ567" s="16"/>
      <c r="CR567" s="16"/>
      <c r="CS567" s="16"/>
      <c r="CT567" s="16"/>
      <c r="CU567" s="22"/>
      <c r="CV567" s="22"/>
      <c r="CW567" s="22"/>
      <c r="CX567" s="22"/>
      <c r="CY567" s="22"/>
      <c r="CZ567" s="22"/>
      <c r="DA567" s="22"/>
      <c r="DB567" s="22"/>
      <c r="DC567" s="22"/>
      <c r="DD567" s="22"/>
      <c r="DE567" s="22"/>
      <c r="DF567" s="22"/>
      <c r="DG567" s="22"/>
      <c r="DH567" s="22"/>
      <c r="DI567" s="22"/>
      <c r="DJ567" s="22"/>
      <c r="DK567" s="22"/>
      <c r="DL567" s="22"/>
      <c r="DM567" s="22"/>
      <c r="DN567" s="22"/>
      <c r="DO567" s="22"/>
      <c r="DP567" s="22"/>
      <c r="DQ567" s="22"/>
      <c r="DR567" s="22"/>
      <c r="DS567" s="22"/>
      <c r="DT567" s="22"/>
      <c r="DU567" s="22"/>
      <c r="DV567" s="22"/>
      <c r="DW567" s="22"/>
      <c r="DX567" s="22"/>
      <c r="DY567" s="22"/>
      <c r="DZ567" s="22"/>
      <c r="EA567" s="22"/>
      <c r="EB567" s="22"/>
      <c r="EC567" s="22"/>
      <c r="ED567" s="22"/>
      <c r="EE567" s="22"/>
      <c r="EF567" s="22"/>
      <c r="EG567" s="22"/>
      <c r="EH567" s="22"/>
      <c r="EI567" s="22"/>
      <c r="EJ567" s="22"/>
      <c r="EK567" s="22"/>
      <c r="EL567" s="22"/>
      <c r="EM567" s="22"/>
      <c r="EN567" s="22"/>
      <c r="EO567" s="22"/>
      <c r="EP567" s="22"/>
      <c r="EQ567" s="22"/>
      <c r="ER567" s="22"/>
      <c r="ES567" s="22"/>
      <c r="ET567" s="22"/>
      <c r="EU567" s="22"/>
      <c r="EV567" s="22"/>
      <c r="EW567" s="22"/>
      <c r="EX567" s="22"/>
      <c r="EY567" s="22"/>
      <c r="EZ567" s="22"/>
      <c r="FA567" s="22"/>
      <c r="FB567" s="22"/>
      <c r="FC567" s="22"/>
      <c r="FD567" s="22"/>
      <c r="FE567" s="22"/>
      <c r="FF567" s="22"/>
      <c r="FG567" s="22"/>
      <c r="FH567" s="22"/>
      <c r="FI567" s="22"/>
      <c r="FJ567" s="22"/>
      <c r="FK567" s="22"/>
      <c r="FL567" s="22"/>
      <c r="FM567" s="22"/>
      <c r="FN567" s="22"/>
      <c r="FO567" s="22"/>
      <c r="FP567" s="22"/>
      <c r="FQ567" s="22"/>
      <c r="FR567" s="2"/>
    </row>
    <row r="568" spans="1:174" s="20" customFormat="1" ht="13.5">
      <c r="A568" s="79" t="s">
        <v>13</v>
      </c>
      <c r="B568" s="16">
        <v>2015</v>
      </c>
      <c r="C568" s="40">
        <v>10</v>
      </c>
      <c r="D568" s="47">
        <v>2020</v>
      </c>
      <c r="E568" s="19">
        <v>150</v>
      </c>
      <c r="F568" s="19">
        <v>0</v>
      </c>
      <c r="G568" s="19">
        <v>0</v>
      </c>
      <c r="H568" s="19">
        <v>0</v>
      </c>
      <c r="I568" s="41">
        <v>0</v>
      </c>
      <c r="J568" s="16">
        <v>0</v>
      </c>
      <c r="K568" s="66">
        <f t="shared" si="19"/>
        <v>2170</v>
      </c>
      <c r="L568" s="47">
        <v>0</v>
      </c>
      <c r="M568" s="41">
        <v>171</v>
      </c>
      <c r="N568" s="19">
        <v>280</v>
      </c>
      <c r="O568" s="79">
        <v>252.5</v>
      </c>
      <c r="P568" s="19">
        <v>0</v>
      </c>
      <c r="Q568" s="19">
        <v>0</v>
      </c>
      <c r="R568" s="19">
        <v>0</v>
      </c>
      <c r="S568" s="19">
        <v>0</v>
      </c>
      <c r="T568" s="19">
        <v>673.33</v>
      </c>
      <c r="U568" s="19">
        <v>0</v>
      </c>
      <c r="V568" s="19">
        <v>0</v>
      </c>
      <c r="W568" s="87">
        <f t="shared" si="20"/>
        <v>1376.83</v>
      </c>
      <c r="X568" s="19">
        <v>130</v>
      </c>
      <c r="Y568" s="19">
        <v>38.3</v>
      </c>
      <c r="Z568" s="19">
        <v>160</v>
      </c>
      <c r="AA568" s="47">
        <v>0</v>
      </c>
      <c r="AB568" s="19">
        <v>0</v>
      </c>
      <c r="AC568" s="19">
        <v>0</v>
      </c>
      <c r="AD568" s="19">
        <v>0</v>
      </c>
      <c r="AE568" s="19">
        <v>0</v>
      </c>
      <c r="AF568" s="19">
        <v>0</v>
      </c>
      <c r="AG568" s="5">
        <v>0</v>
      </c>
      <c r="AH568" s="5">
        <v>0</v>
      </c>
      <c r="AI568" s="6">
        <v>0</v>
      </c>
      <c r="AJ568" s="60">
        <f t="shared" si="21"/>
        <v>328.3</v>
      </c>
      <c r="AK568" s="87">
        <v>3546.83</v>
      </c>
      <c r="AL568" s="19">
        <v>1.3</v>
      </c>
      <c r="AM568" s="60">
        <v>3217.13</v>
      </c>
      <c r="AN568" s="16"/>
      <c r="AO568" s="16"/>
      <c r="AP568" s="16"/>
      <c r="AQ568" s="16"/>
      <c r="AR568" s="16"/>
      <c r="AS568" s="16"/>
      <c r="AT568" s="16"/>
      <c r="AU568" s="16"/>
      <c r="AV568" s="16"/>
      <c r="AW568" s="16"/>
      <c r="AX568" s="16"/>
      <c r="AY568" s="16"/>
      <c r="AZ568" s="16"/>
      <c r="BA568" s="16"/>
      <c r="BB568" s="16"/>
      <c r="BC568" s="16"/>
      <c r="BD568" s="16"/>
      <c r="BE568" s="16"/>
      <c r="BF568" s="16"/>
      <c r="BG568" s="16"/>
      <c r="BH568" s="16"/>
      <c r="BI568" s="16"/>
      <c r="BJ568" s="16"/>
      <c r="BK568" s="16"/>
      <c r="BL568" s="16"/>
      <c r="BM568" s="16"/>
      <c r="BN568" s="16"/>
      <c r="BO568" s="16"/>
      <c r="BP568" s="16"/>
      <c r="BQ568" s="16"/>
      <c r="BR568" s="16"/>
      <c r="BS568" s="16"/>
      <c r="BT568" s="16"/>
      <c r="BU568" s="16"/>
      <c r="BV568" s="16"/>
      <c r="BW568" s="16"/>
      <c r="BX568" s="16"/>
      <c r="BY568" s="16"/>
      <c r="BZ568" s="16"/>
      <c r="CA568" s="16"/>
      <c r="CB568" s="16"/>
      <c r="CC568" s="16"/>
      <c r="CD568" s="16"/>
      <c r="CE568" s="16"/>
      <c r="CF568" s="16"/>
      <c r="CG568" s="16"/>
      <c r="CH568" s="16"/>
      <c r="CI568" s="16"/>
      <c r="CJ568" s="16"/>
      <c r="CK568" s="16"/>
      <c r="CL568" s="16"/>
      <c r="CM568" s="16"/>
      <c r="CN568" s="16"/>
      <c r="CO568" s="16"/>
      <c r="CP568" s="16"/>
      <c r="CQ568" s="16"/>
      <c r="CR568" s="16"/>
      <c r="CS568" s="16"/>
      <c r="CT568" s="16"/>
      <c r="CU568" s="22"/>
      <c r="CV568" s="22"/>
      <c r="CW568" s="22"/>
      <c r="CX568" s="22"/>
      <c r="CY568" s="22"/>
      <c r="CZ568" s="22"/>
      <c r="DA568" s="22"/>
      <c r="DB568" s="22"/>
      <c r="DC568" s="22"/>
      <c r="DD568" s="22"/>
      <c r="DE568" s="22"/>
      <c r="DF568" s="22"/>
      <c r="DG568" s="22"/>
      <c r="DH568" s="22"/>
      <c r="DI568" s="22"/>
      <c r="DJ568" s="22"/>
      <c r="DK568" s="22"/>
      <c r="DL568" s="22"/>
      <c r="DM568" s="22"/>
      <c r="DN568" s="22"/>
      <c r="DO568" s="22"/>
      <c r="DP568" s="22"/>
      <c r="DQ568" s="22"/>
      <c r="DR568" s="22"/>
      <c r="DS568" s="22"/>
      <c r="DT568" s="22"/>
      <c r="DU568" s="22"/>
      <c r="DV568" s="22"/>
      <c r="DW568" s="22"/>
      <c r="DX568" s="22"/>
      <c r="DY568" s="22"/>
      <c r="DZ568" s="22"/>
      <c r="EA568" s="22"/>
      <c r="EB568" s="22"/>
      <c r="EC568" s="22"/>
      <c r="ED568" s="22"/>
      <c r="EE568" s="22"/>
      <c r="EF568" s="22"/>
      <c r="EG568" s="22"/>
      <c r="EH568" s="22"/>
      <c r="EI568" s="22"/>
      <c r="EJ568" s="22"/>
      <c r="EK568" s="22"/>
      <c r="EL568" s="22"/>
      <c r="EM568" s="22"/>
      <c r="EN568" s="22"/>
      <c r="EO568" s="22"/>
      <c r="EP568" s="22"/>
      <c r="EQ568" s="22"/>
      <c r="ER568" s="22"/>
      <c r="ES568" s="22"/>
      <c r="ET568" s="22"/>
      <c r="EU568" s="22"/>
      <c r="EV568" s="22"/>
      <c r="EW568" s="22"/>
      <c r="EX568" s="22"/>
      <c r="EY568" s="22"/>
      <c r="EZ568" s="22"/>
      <c r="FA568" s="22"/>
      <c r="FB568" s="22"/>
      <c r="FC568" s="22"/>
      <c r="FD568" s="22"/>
      <c r="FE568" s="22"/>
      <c r="FF568" s="22"/>
      <c r="FG568" s="22"/>
      <c r="FH568" s="22"/>
      <c r="FI568" s="22"/>
      <c r="FJ568" s="22"/>
      <c r="FK568" s="22"/>
      <c r="FL568" s="22"/>
      <c r="FM568" s="22"/>
      <c r="FN568" s="22"/>
      <c r="FO568" s="22"/>
      <c r="FP568" s="22"/>
      <c r="FQ568" s="22"/>
      <c r="FR568" s="2"/>
    </row>
    <row r="569" spans="1:174" s="20" customFormat="1" ht="13.5">
      <c r="A569" s="79" t="s">
        <v>13</v>
      </c>
      <c r="B569" s="16">
        <v>2015</v>
      </c>
      <c r="C569" s="40">
        <v>10</v>
      </c>
      <c r="D569" s="79">
        <v>2020</v>
      </c>
      <c r="E569" s="19">
        <v>150</v>
      </c>
      <c r="F569" s="19">
        <v>0</v>
      </c>
      <c r="G569" s="19">
        <v>0</v>
      </c>
      <c r="H569" s="19">
        <v>0</v>
      </c>
      <c r="I569" s="41">
        <v>0</v>
      </c>
      <c r="J569" s="16">
        <v>0</v>
      </c>
      <c r="K569" s="66">
        <f t="shared" si="19"/>
        <v>2170</v>
      </c>
      <c r="L569" s="47">
        <v>0</v>
      </c>
      <c r="M569" s="41">
        <v>180</v>
      </c>
      <c r="N569" s="19">
        <v>280</v>
      </c>
      <c r="O569" s="79">
        <v>304.74</v>
      </c>
      <c r="P569" s="19">
        <v>0</v>
      </c>
      <c r="Q569" s="19">
        <v>0</v>
      </c>
      <c r="R569" s="19">
        <v>0</v>
      </c>
      <c r="S569" s="19">
        <v>0</v>
      </c>
      <c r="T569" s="19">
        <v>951.95</v>
      </c>
      <c r="U569" s="19">
        <v>0</v>
      </c>
      <c r="V569" s="19">
        <v>0</v>
      </c>
      <c r="W569" s="87">
        <f t="shared" si="20"/>
        <v>1716.69</v>
      </c>
      <c r="X569" s="19">
        <v>93.5</v>
      </c>
      <c r="Y569" s="19">
        <v>0</v>
      </c>
      <c r="Z569" s="19">
        <v>0</v>
      </c>
      <c r="AA569" s="47">
        <v>0</v>
      </c>
      <c r="AB569" s="19">
        <v>0</v>
      </c>
      <c r="AC569" s="19">
        <v>0</v>
      </c>
      <c r="AD569" s="19">
        <v>0</v>
      </c>
      <c r="AE569" s="19">
        <v>0</v>
      </c>
      <c r="AF569" s="19">
        <v>0</v>
      </c>
      <c r="AG569" s="5">
        <v>0</v>
      </c>
      <c r="AH569" s="5">
        <v>0</v>
      </c>
      <c r="AI569" s="6">
        <v>0</v>
      </c>
      <c r="AJ569" s="60">
        <f t="shared" si="21"/>
        <v>93.5</v>
      </c>
      <c r="AK569" s="87">
        <v>3886.69</v>
      </c>
      <c r="AL569" s="19">
        <v>11.6</v>
      </c>
      <c r="AM569" s="60">
        <v>3781.59</v>
      </c>
      <c r="AN569" s="16"/>
      <c r="AO569" s="16"/>
      <c r="AP569" s="16"/>
      <c r="AQ569" s="16"/>
      <c r="AR569" s="16"/>
      <c r="AS569" s="16"/>
      <c r="AT569" s="16"/>
      <c r="AU569" s="16"/>
      <c r="AV569" s="16"/>
      <c r="AW569" s="16"/>
      <c r="AX569" s="16"/>
      <c r="AY569" s="16"/>
      <c r="AZ569" s="16"/>
      <c r="BA569" s="16"/>
      <c r="BB569" s="16"/>
      <c r="BC569" s="16"/>
      <c r="BD569" s="16"/>
      <c r="BE569" s="16"/>
      <c r="BF569" s="16"/>
      <c r="BG569" s="16"/>
      <c r="BH569" s="16"/>
      <c r="BI569" s="16"/>
      <c r="BJ569" s="16"/>
      <c r="BK569" s="16"/>
      <c r="BL569" s="16"/>
      <c r="BM569" s="16"/>
      <c r="BN569" s="16"/>
      <c r="BO569" s="16"/>
      <c r="BP569" s="16"/>
      <c r="BQ569" s="16"/>
      <c r="BR569" s="16"/>
      <c r="BS569" s="16"/>
      <c r="BT569" s="16"/>
      <c r="BU569" s="16"/>
      <c r="BV569" s="16"/>
      <c r="BW569" s="16"/>
      <c r="BX569" s="16"/>
      <c r="BY569" s="16"/>
      <c r="BZ569" s="16"/>
      <c r="CA569" s="16"/>
      <c r="CB569" s="16"/>
      <c r="CC569" s="16"/>
      <c r="CD569" s="16"/>
      <c r="CE569" s="16"/>
      <c r="CF569" s="16"/>
      <c r="CG569" s="16"/>
      <c r="CH569" s="16"/>
      <c r="CI569" s="16"/>
      <c r="CJ569" s="16"/>
      <c r="CK569" s="16"/>
      <c r="CL569" s="16"/>
      <c r="CM569" s="16"/>
      <c r="CN569" s="16"/>
      <c r="CO569" s="16"/>
      <c r="CP569" s="16"/>
      <c r="CQ569" s="16"/>
      <c r="CR569" s="16"/>
      <c r="CS569" s="16"/>
      <c r="CT569" s="16"/>
      <c r="CU569" s="22"/>
      <c r="CV569" s="22"/>
      <c r="CW569" s="22"/>
      <c r="CX569" s="22"/>
      <c r="CY569" s="22"/>
      <c r="CZ569" s="22"/>
      <c r="DA569" s="22"/>
      <c r="DB569" s="22"/>
      <c r="DC569" s="22"/>
      <c r="DD569" s="22"/>
      <c r="DE569" s="22"/>
      <c r="DF569" s="22"/>
      <c r="DG569" s="22"/>
      <c r="DH569" s="22"/>
      <c r="DI569" s="22"/>
      <c r="DJ569" s="22"/>
      <c r="DK569" s="22"/>
      <c r="DL569" s="22"/>
      <c r="DM569" s="22"/>
      <c r="DN569" s="22"/>
      <c r="DO569" s="22"/>
      <c r="DP569" s="22"/>
      <c r="DQ569" s="22"/>
      <c r="DR569" s="22"/>
      <c r="DS569" s="22"/>
      <c r="DT569" s="22"/>
      <c r="DU569" s="22"/>
      <c r="DV569" s="22"/>
      <c r="DW569" s="22"/>
      <c r="DX569" s="22"/>
      <c r="DY569" s="22"/>
      <c r="DZ569" s="22"/>
      <c r="EA569" s="22"/>
      <c r="EB569" s="22"/>
      <c r="EC569" s="22"/>
      <c r="ED569" s="22"/>
      <c r="EE569" s="22"/>
      <c r="EF569" s="22"/>
      <c r="EG569" s="22"/>
      <c r="EH569" s="22"/>
      <c r="EI569" s="22"/>
      <c r="EJ569" s="22"/>
      <c r="EK569" s="22"/>
      <c r="EL569" s="22"/>
      <c r="EM569" s="22"/>
      <c r="EN569" s="22"/>
      <c r="EO569" s="22"/>
      <c r="EP569" s="22"/>
      <c r="EQ569" s="22"/>
      <c r="ER569" s="22"/>
      <c r="ES569" s="22"/>
      <c r="ET569" s="22"/>
      <c r="EU569" s="22"/>
      <c r="EV569" s="22"/>
      <c r="EW569" s="22"/>
      <c r="EX569" s="22"/>
      <c r="EY569" s="22"/>
      <c r="EZ569" s="22"/>
      <c r="FA569" s="22"/>
      <c r="FB569" s="22"/>
      <c r="FC569" s="22"/>
      <c r="FD569" s="22"/>
      <c r="FE569" s="22"/>
      <c r="FF569" s="22"/>
      <c r="FG569" s="22"/>
      <c r="FH569" s="22"/>
      <c r="FI569" s="22"/>
      <c r="FJ569" s="22"/>
      <c r="FK569" s="22"/>
      <c r="FL569" s="22"/>
      <c r="FM569" s="22"/>
      <c r="FN569" s="22"/>
      <c r="FO569" s="22"/>
      <c r="FP569" s="22"/>
      <c r="FQ569" s="22"/>
      <c r="FR569" s="2"/>
    </row>
    <row r="570" spans="1:39" ht="13.5">
      <c r="A570" s="79" t="s">
        <v>13</v>
      </c>
      <c r="B570" s="16">
        <v>2015</v>
      </c>
      <c r="C570" s="40">
        <v>10</v>
      </c>
      <c r="D570" s="79">
        <v>2020</v>
      </c>
      <c r="E570" s="19">
        <v>150</v>
      </c>
      <c r="F570" s="19">
        <v>0</v>
      </c>
      <c r="G570" s="19">
        <v>0</v>
      </c>
      <c r="H570" s="19">
        <v>0</v>
      </c>
      <c r="I570" s="41">
        <v>0</v>
      </c>
      <c r="J570" s="16">
        <v>0</v>
      </c>
      <c r="K570" s="66">
        <f t="shared" si="19"/>
        <v>2170</v>
      </c>
      <c r="L570" s="47">
        <v>0</v>
      </c>
      <c r="M570" s="41">
        <v>189</v>
      </c>
      <c r="N570" s="19">
        <v>280</v>
      </c>
      <c r="O570" s="79">
        <v>522.41</v>
      </c>
      <c r="P570" s="19">
        <v>278.62</v>
      </c>
      <c r="Q570" s="19">
        <v>0</v>
      </c>
      <c r="R570" s="19">
        <v>0</v>
      </c>
      <c r="S570" s="19">
        <v>0</v>
      </c>
      <c r="T570" s="19">
        <v>1184.14</v>
      </c>
      <c r="U570" s="19">
        <v>0</v>
      </c>
      <c r="V570" s="19">
        <v>0</v>
      </c>
      <c r="W570" s="87">
        <f t="shared" si="20"/>
        <v>2454.17</v>
      </c>
      <c r="X570" s="19">
        <v>221</v>
      </c>
      <c r="Y570" s="19">
        <v>127.3</v>
      </c>
      <c r="Z570" s="19">
        <v>160</v>
      </c>
      <c r="AA570" s="47">
        <v>0</v>
      </c>
      <c r="AB570" s="19">
        <v>0</v>
      </c>
      <c r="AC570" s="19">
        <v>0</v>
      </c>
      <c r="AD570" s="19">
        <v>106</v>
      </c>
      <c r="AE570" s="19">
        <v>0</v>
      </c>
      <c r="AF570" s="19">
        <v>0</v>
      </c>
      <c r="AG570" s="5">
        <v>0</v>
      </c>
      <c r="AH570" s="5">
        <v>0</v>
      </c>
      <c r="AI570" s="6">
        <v>0</v>
      </c>
      <c r="AJ570" s="38">
        <f t="shared" si="21"/>
        <v>614.3</v>
      </c>
      <c r="AK570" s="23">
        <v>4518.17</v>
      </c>
      <c r="AL570" s="19">
        <v>30.55</v>
      </c>
      <c r="AM570" s="60">
        <v>3979.22</v>
      </c>
    </row>
    <row r="571" spans="1:39" ht="13.5">
      <c r="A571" s="79" t="s">
        <v>13</v>
      </c>
      <c r="B571" s="16">
        <v>2015</v>
      </c>
      <c r="C571" s="40">
        <v>10</v>
      </c>
      <c r="D571" s="79">
        <v>2020</v>
      </c>
      <c r="E571" s="19">
        <v>400</v>
      </c>
      <c r="F571" s="19">
        <v>50</v>
      </c>
      <c r="G571" s="19">
        <v>0</v>
      </c>
      <c r="H571" s="19">
        <v>0</v>
      </c>
      <c r="I571" s="41">
        <v>0</v>
      </c>
      <c r="J571" s="16">
        <v>0</v>
      </c>
      <c r="K571" s="66">
        <f t="shared" si="19"/>
        <v>2470</v>
      </c>
      <c r="L571" s="47">
        <v>300</v>
      </c>
      <c r="M571" s="41">
        <v>189</v>
      </c>
      <c r="N571" s="19">
        <v>280</v>
      </c>
      <c r="O571" s="79">
        <v>522.41</v>
      </c>
      <c r="P571" s="19">
        <v>278.62</v>
      </c>
      <c r="Q571" s="19">
        <v>0</v>
      </c>
      <c r="R571" s="19">
        <v>0</v>
      </c>
      <c r="S571" s="19">
        <v>0</v>
      </c>
      <c r="T571" s="19">
        <v>940.34</v>
      </c>
      <c r="U571" s="19">
        <v>0</v>
      </c>
      <c r="V571" s="19">
        <v>0</v>
      </c>
      <c r="W571" s="87">
        <f t="shared" si="20"/>
        <v>2510.37</v>
      </c>
      <c r="X571" s="19">
        <v>340</v>
      </c>
      <c r="Y571" s="19">
        <v>0</v>
      </c>
      <c r="Z571" s="19">
        <v>160</v>
      </c>
      <c r="AA571" s="47">
        <v>0</v>
      </c>
      <c r="AB571" s="19">
        <v>0</v>
      </c>
      <c r="AC571" s="19">
        <v>0</v>
      </c>
      <c r="AD571" s="19">
        <v>0</v>
      </c>
      <c r="AE571" s="19">
        <v>300</v>
      </c>
      <c r="AF571" s="19">
        <v>0</v>
      </c>
      <c r="AG571" s="5">
        <v>0</v>
      </c>
      <c r="AH571" s="5">
        <v>0</v>
      </c>
      <c r="AI571" s="6">
        <v>0</v>
      </c>
      <c r="AJ571" s="38">
        <f t="shared" si="21"/>
        <v>800</v>
      </c>
      <c r="AK571" s="23">
        <v>4980.37</v>
      </c>
      <c r="AL571" s="19">
        <v>44.41</v>
      </c>
      <c r="AM571" s="60">
        <v>4135.96</v>
      </c>
    </row>
    <row r="572" spans="1:39" ht="13.5">
      <c r="A572" s="79" t="s">
        <v>13</v>
      </c>
      <c r="B572" s="16">
        <v>2015</v>
      </c>
      <c r="C572" s="40">
        <v>10</v>
      </c>
      <c r="D572" s="79">
        <v>2020</v>
      </c>
      <c r="E572" s="19">
        <v>350</v>
      </c>
      <c r="F572" s="19">
        <v>50</v>
      </c>
      <c r="G572" s="19">
        <v>0</v>
      </c>
      <c r="H572" s="19">
        <v>0</v>
      </c>
      <c r="I572" s="41">
        <v>0</v>
      </c>
      <c r="J572" s="16">
        <v>0</v>
      </c>
      <c r="K572" s="66">
        <f t="shared" si="19"/>
        <v>2420</v>
      </c>
      <c r="L572" s="47">
        <v>300</v>
      </c>
      <c r="M572" s="41">
        <v>198</v>
      </c>
      <c r="N572" s="19">
        <v>280</v>
      </c>
      <c r="O572" s="79">
        <v>565.95</v>
      </c>
      <c r="P572" s="19">
        <v>278.62</v>
      </c>
      <c r="Q572" s="19">
        <v>0</v>
      </c>
      <c r="R572" s="19">
        <v>0</v>
      </c>
      <c r="S572" s="19">
        <v>0</v>
      </c>
      <c r="T572" s="19">
        <v>1184.14</v>
      </c>
      <c r="U572" s="19">
        <v>0</v>
      </c>
      <c r="V572" s="19">
        <v>0</v>
      </c>
      <c r="W572" s="87">
        <f t="shared" si="20"/>
        <v>2806.71</v>
      </c>
      <c r="X572" s="19">
        <v>120</v>
      </c>
      <c r="Y572" s="19">
        <v>48.8</v>
      </c>
      <c r="Z572" s="19">
        <v>160</v>
      </c>
      <c r="AA572" s="47">
        <v>0</v>
      </c>
      <c r="AB572" s="19">
        <v>0</v>
      </c>
      <c r="AC572" s="19">
        <v>0</v>
      </c>
      <c r="AD572" s="19">
        <v>0</v>
      </c>
      <c r="AE572" s="19">
        <v>300</v>
      </c>
      <c r="AF572" s="19">
        <v>0</v>
      </c>
      <c r="AG572" s="5">
        <v>0</v>
      </c>
      <c r="AH572" s="5">
        <v>0</v>
      </c>
      <c r="AI572" s="6">
        <v>0</v>
      </c>
      <c r="AJ572" s="38">
        <f t="shared" si="21"/>
        <v>628.8</v>
      </c>
      <c r="AK572" s="23">
        <v>5226.71</v>
      </c>
      <c r="AL572" s="19">
        <v>67.67</v>
      </c>
      <c r="AM572" s="60">
        <v>4530.24</v>
      </c>
    </row>
    <row r="573" spans="1:39" ht="13.5">
      <c r="A573" s="79" t="s">
        <v>13</v>
      </c>
      <c r="B573" s="16">
        <v>2015</v>
      </c>
      <c r="C573" s="40">
        <v>10</v>
      </c>
      <c r="D573" s="47">
        <v>2020</v>
      </c>
      <c r="E573" s="19">
        <v>350</v>
      </c>
      <c r="F573" s="19">
        <v>50</v>
      </c>
      <c r="G573" s="19">
        <v>0</v>
      </c>
      <c r="H573" s="19">
        <v>0</v>
      </c>
      <c r="I573" s="41">
        <v>0</v>
      </c>
      <c r="J573" s="16">
        <v>0</v>
      </c>
      <c r="K573" s="38">
        <f t="shared" si="19"/>
        <v>2420</v>
      </c>
      <c r="L573" s="47">
        <v>300</v>
      </c>
      <c r="M573" s="41">
        <v>198</v>
      </c>
      <c r="N573" s="19">
        <v>280</v>
      </c>
      <c r="O573" s="79">
        <v>565.95</v>
      </c>
      <c r="P573" s="19">
        <v>278.62</v>
      </c>
      <c r="Q573" s="19">
        <v>0</v>
      </c>
      <c r="R573" s="19">
        <v>0</v>
      </c>
      <c r="S573" s="19">
        <v>0</v>
      </c>
      <c r="T573" s="19">
        <v>1044.83</v>
      </c>
      <c r="U573" s="19">
        <v>0</v>
      </c>
      <c r="V573" s="19">
        <v>0</v>
      </c>
      <c r="W573" s="87">
        <f t="shared" si="20"/>
        <v>2667.4</v>
      </c>
      <c r="X573" s="19">
        <v>292</v>
      </c>
      <c r="Y573" s="19">
        <v>0</v>
      </c>
      <c r="Z573" s="19">
        <v>160</v>
      </c>
      <c r="AA573" s="47">
        <v>0</v>
      </c>
      <c r="AB573" s="19">
        <v>0</v>
      </c>
      <c r="AC573" s="19">
        <v>0</v>
      </c>
      <c r="AD573" s="19">
        <v>0</v>
      </c>
      <c r="AE573" s="19">
        <v>300</v>
      </c>
      <c r="AF573" s="19">
        <v>0</v>
      </c>
      <c r="AG573" s="5">
        <v>0</v>
      </c>
      <c r="AH573" s="5">
        <v>0</v>
      </c>
      <c r="AI573" s="6">
        <v>0</v>
      </c>
      <c r="AJ573" s="38">
        <f t="shared" si="21"/>
        <v>752</v>
      </c>
      <c r="AK573" s="23">
        <v>5087.4</v>
      </c>
      <c r="AL573" s="19">
        <v>53.74</v>
      </c>
      <c r="AM573" s="60">
        <v>4281.66</v>
      </c>
    </row>
    <row r="574" spans="1:39" ht="13.5">
      <c r="A574" s="79" t="s">
        <v>13</v>
      </c>
      <c r="B574" s="16">
        <v>2015</v>
      </c>
      <c r="C574" s="40">
        <v>10</v>
      </c>
      <c r="D574" s="47">
        <v>2020</v>
      </c>
      <c r="E574" s="19">
        <v>146</v>
      </c>
      <c r="F574" s="19">
        <v>0</v>
      </c>
      <c r="G574" s="19">
        <v>0</v>
      </c>
      <c r="H574" s="19">
        <v>0</v>
      </c>
      <c r="I574" s="41">
        <v>0</v>
      </c>
      <c r="J574" s="16">
        <v>0</v>
      </c>
      <c r="K574" s="66">
        <f t="shared" si="19"/>
        <v>2166</v>
      </c>
      <c r="L574" s="47">
        <v>300</v>
      </c>
      <c r="M574" s="41">
        <v>0</v>
      </c>
      <c r="N574" s="19">
        <v>280</v>
      </c>
      <c r="O574" s="79">
        <v>522.41</v>
      </c>
      <c r="P574" s="19">
        <v>278.62</v>
      </c>
      <c r="Q574" s="19">
        <v>0</v>
      </c>
      <c r="R574" s="19">
        <v>0</v>
      </c>
      <c r="S574" s="19">
        <v>0</v>
      </c>
      <c r="T574" s="19">
        <v>1079.66</v>
      </c>
      <c r="U574" s="19">
        <v>0</v>
      </c>
      <c r="V574" s="19">
        <v>0</v>
      </c>
      <c r="W574" s="87">
        <f t="shared" si="20"/>
        <v>2460.6899999999996</v>
      </c>
      <c r="X574" s="19">
        <v>345.4</v>
      </c>
      <c r="Y574" s="19">
        <v>78.4</v>
      </c>
      <c r="Z574" s="19">
        <v>160</v>
      </c>
      <c r="AA574" s="47">
        <v>0</v>
      </c>
      <c r="AB574" s="19">
        <v>0</v>
      </c>
      <c r="AC574" s="19">
        <v>0</v>
      </c>
      <c r="AD574" s="19">
        <v>0</v>
      </c>
      <c r="AE574" s="19">
        <v>300</v>
      </c>
      <c r="AF574" s="19">
        <v>0</v>
      </c>
      <c r="AG574" s="5">
        <v>0</v>
      </c>
      <c r="AH574" s="5">
        <v>0</v>
      </c>
      <c r="AI574" s="6">
        <v>0</v>
      </c>
      <c r="AJ574" s="38">
        <f t="shared" si="21"/>
        <v>883.8</v>
      </c>
      <c r="AK574" s="23">
        <v>4626.69</v>
      </c>
      <c r="AL574" s="19">
        <v>33.8</v>
      </c>
      <c r="AM574" s="60">
        <v>3709.09</v>
      </c>
    </row>
    <row r="575" spans="1:39" ht="13.5">
      <c r="A575" s="79" t="s">
        <v>13</v>
      </c>
      <c r="B575" s="16">
        <v>2015</v>
      </c>
      <c r="C575" s="40">
        <v>10</v>
      </c>
      <c r="D575" s="47">
        <v>2020</v>
      </c>
      <c r="E575" s="19">
        <v>146</v>
      </c>
      <c r="F575" s="19">
        <v>0</v>
      </c>
      <c r="G575" s="19">
        <v>0</v>
      </c>
      <c r="H575" s="19">
        <v>0</v>
      </c>
      <c r="I575" s="41">
        <v>0</v>
      </c>
      <c r="J575" s="16">
        <v>0</v>
      </c>
      <c r="K575" s="38">
        <f>SUM(D575:J575)</f>
        <v>2166</v>
      </c>
      <c r="L575" s="47">
        <v>0</v>
      </c>
      <c r="M575" s="41">
        <v>0</v>
      </c>
      <c r="N575" s="19">
        <v>280</v>
      </c>
      <c r="O575" s="79">
        <v>444.05</v>
      </c>
      <c r="P575" s="19">
        <v>278.62</v>
      </c>
      <c r="Q575" s="19">
        <v>0</v>
      </c>
      <c r="R575" s="19">
        <v>0</v>
      </c>
      <c r="S575" s="19">
        <v>200</v>
      </c>
      <c r="T575" s="19">
        <v>859.08</v>
      </c>
      <c r="U575" s="19">
        <v>0</v>
      </c>
      <c r="V575" s="19">
        <v>0</v>
      </c>
      <c r="W575" s="87">
        <f t="shared" si="20"/>
        <v>2061.75</v>
      </c>
      <c r="X575" s="19">
        <v>434</v>
      </c>
      <c r="Y575" s="19">
        <v>3.8</v>
      </c>
      <c r="Z575" s="19">
        <v>160</v>
      </c>
      <c r="AA575" s="47">
        <v>0</v>
      </c>
      <c r="AB575" s="19">
        <v>0</v>
      </c>
      <c r="AC575" s="19">
        <v>0</v>
      </c>
      <c r="AD575" s="19">
        <v>0</v>
      </c>
      <c r="AE575" s="19">
        <v>0</v>
      </c>
      <c r="AF575" s="19">
        <v>0</v>
      </c>
      <c r="AG575" s="5">
        <v>0</v>
      </c>
      <c r="AH575" s="5">
        <v>0</v>
      </c>
      <c r="AI575" s="6">
        <v>0</v>
      </c>
      <c r="AJ575" s="38">
        <f t="shared" si="21"/>
        <v>597.8</v>
      </c>
      <c r="AK575" s="23">
        <v>4227.75</v>
      </c>
      <c r="AL575" s="19">
        <v>21.83</v>
      </c>
      <c r="AM575" s="60">
        <v>3608.12</v>
      </c>
    </row>
    <row r="576" spans="1:39" ht="13.5">
      <c r="A576" s="79" t="s">
        <v>13</v>
      </c>
      <c r="B576" s="16">
        <v>2015</v>
      </c>
      <c r="C576" s="40">
        <v>10</v>
      </c>
      <c r="D576" s="47">
        <v>2020</v>
      </c>
      <c r="E576" s="19">
        <v>350</v>
      </c>
      <c r="F576" s="19">
        <v>50</v>
      </c>
      <c r="G576" s="19">
        <v>0</v>
      </c>
      <c r="H576" s="19">
        <v>0</v>
      </c>
      <c r="I576" s="41">
        <v>0</v>
      </c>
      <c r="J576" s="16">
        <v>0</v>
      </c>
      <c r="K576" s="38">
        <f>SUM(D576:J576)</f>
        <v>2420</v>
      </c>
      <c r="L576" s="47">
        <v>300</v>
      </c>
      <c r="M576" s="41">
        <v>207</v>
      </c>
      <c r="N576" s="19">
        <v>280</v>
      </c>
      <c r="O576" s="79">
        <v>565.95</v>
      </c>
      <c r="P576" s="19">
        <v>557.24</v>
      </c>
      <c r="Q576" s="19">
        <v>0</v>
      </c>
      <c r="R576" s="19">
        <v>0</v>
      </c>
      <c r="S576" s="19">
        <v>0</v>
      </c>
      <c r="T576" s="19">
        <v>1149.31</v>
      </c>
      <c r="U576" s="19">
        <v>0</v>
      </c>
      <c r="V576" s="19">
        <v>0</v>
      </c>
      <c r="W576" s="87">
        <f t="shared" si="20"/>
        <v>3059.5</v>
      </c>
      <c r="X576" s="19">
        <v>164</v>
      </c>
      <c r="Y576" s="19">
        <v>0</v>
      </c>
      <c r="Z576" s="19">
        <v>160</v>
      </c>
      <c r="AA576" s="47">
        <v>0</v>
      </c>
      <c r="AB576" s="19">
        <v>0</v>
      </c>
      <c r="AC576" s="19">
        <v>0</v>
      </c>
      <c r="AD576" s="19">
        <v>0</v>
      </c>
      <c r="AE576" s="19">
        <v>300</v>
      </c>
      <c r="AF576" s="19">
        <v>0</v>
      </c>
      <c r="AG576" s="5">
        <v>0</v>
      </c>
      <c r="AH576" s="5">
        <v>0</v>
      </c>
      <c r="AI576" s="6">
        <v>0</v>
      </c>
      <c r="AJ576" s="38">
        <f t="shared" si="21"/>
        <v>624</v>
      </c>
      <c r="AK576" s="23">
        <v>5479.5</v>
      </c>
      <c r="AL576" s="19">
        <v>92.95</v>
      </c>
      <c r="AM576" s="60">
        <v>4722.55</v>
      </c>
    </row>
    <row r="577" spans="1:39" ht="13.5">
      <c r="A577" s="79" t="s">
        <v>13</v>
      </c>
      <c r="B577" s="16">
        <v>2015</v>
      </c>
      <c r="C577" s="40">
        <v>10</v>
      </c>
      <c r="D577" s="47">
        <v>2020</v>
      </c>
      <c r="E577" s="19">
        <v>150</v>
      </c>
      <c r="F577" s="19">
        <v>0</v>
      </c>
      <c r="G577" s="19">
        <v>0</v>
      </c>
      <c r="H577" s="19">
        <v>0</v>
      </c>
      <c r="I577" s="41">
        <v>0</v>
      </c>
      <c r="J577" s="16">
        <v>0</v>
      </c>
      <c r="K577" s="38">
        <v>2170</v>
      </c>
      <c r="L577" s="47">
        <v>0</v>
      </c>
      <c r="M577" s="41">
        <v>180</v>
      </c>
      <c r="N577" s="19">
        <v>252</v>
      </c>
      <c r="O577" s="79">
        <v>609.48</v>
      </c>
      <c r="P577" s="19">
        <v>278.62</v>
      </c>
      <c r="Q577" s="19">
        <v>0</v>
      </c>
      <c r="R577" s="19">
        <v>0</v>
      </c>
      <c r="S577" s="19">
        <v>0</v>
      </c>
      <c r="T577" s="19">
        <v>940.34</v>
      </c>
      <c r="U577" s="19">
        <v>0</v>
      </c>
      <c r="V577" s="19">
        <v>0</v>
      </c>
      <c r="W577" s="87">
        <f t="shared" si="20"/>
        <v>2260.44</v>
      </c>
      <c r="X577" s="19">
        <v>448</v>
      </c>
      <c r="Y577" s="19">
        <v>70.5</v>
      </c>
      <c r="Z577" s="19">
        <v>160</v>
      </c>
      <c r="AA577" s="47">
        <v>0</v>
      </c>
      <c r="AB577" s="19">
        <v>0</v>
      </c>
      <c r="AC577" s="19">
        <v>55.72</v>
      </c>
      <c r="AD577" s="19">
        <v>0</v>
      </c>
      <c r="AE577" s="19">
        <v>0</v>
      </c>
      <c r="AF577" s="19">
        <v>0</v>
      </c>
      <c r="AG577" s="5">
        <v>0</v>
      </c>
      <c r="AH577" s="5">
        <v>0</v>
      </c>
      <c r="AI577" s="6">
        <v>0</v>
      </c>
      <c r="AJ577" s="38">
        <f t="shared" si="21"/>
        <v>734.22</v>
      </c>
      <c r="AK577" s="23">
        <v>4374.72</v>
      </c>
      <c r="AL577" s="19">
        <v>26.24</v>
      </c>
      <c r="AM577" s="60">
        <v>3669.98</v>
      </c>
    </row>
    <row r="578" spans="1:39" ht="13.5">
      <c r="A578" s="79" t="s">
        <v>13</v>
      </c>
      <c r="B578" s="16">
        <v>2015</v>
      </c>
      <c r="C578" s="40">
        <v>10</v>
      </c>
      <c r="D578" s="47">
        <v>2020</v>
      </c>
      <c r="E578" s="19">
        <v>150</v>
      </c>
      <c r="F578" s="19">
        <v>0</v>
      </c>
      <c r="G578" s="19">
        <v>0</v>
      </c>
      <c r="H578" s="19">
        <v>0</v>
      </c>
      <c r="I578" s="41">
        <v>0</v>
      </c>
      <c r="J578" s="16">
        <v>0</v>
      </c>
      <c r="K578" s="38">
        <f aca="true" t="shared" si="22" ref="K578:K587">SUM(D578:J578)</f>
        <v>2170</v>
      </c>
      <c r="L578" s="47">
        <v>0</v>
      </c>
      <c r="M578" s="41">
        <v>207</v>
      </c>
      <c r="N578" s="19">
        <v>280</v>
      </c>
      <c r="O578" s="79">
        <v>565.95</v>
      </c>
      <c r="P578" s="19">
        <v>644.31</v>
      </c>
      <c r="Q578" s="19">
        <v>0</v>
      </c>
      <c r="R578" s="19">
        <v>0</v>
      </c>
      <c r="S578" s="19">
        <v>0</v>
      </c>
      <c r="T578" s="19">
        <v>1184.14</v>
      </c>
      <c r="U578" s="19">
        <v>0</v>
      </c>
      <c r="V578" s="19">
        <v>0</v>
      </c>
      <c r="W578" s="87">
        <f t="shared" si="20"/>
        <v>2881.4</v>
      </c>
      <c r="X578" s="19">
        <v>230</v>
      </c>
      <c r="Y578" s="19">
        <v>0</v>
      </c>
      <c r="Z578" s="19">
        <v>160</v>
      </c>
      <c r="AA578" s="47">
        <v>0</v>
      </c>
      <c r="AB578" s="19">
        <v>0</v>
      </c>
      <c r="AC578" s="19">
        <v>0</v>
      </c>
      <c r="AD578" s="19">
        <v>0</v>
      </c>
      <c r="AE578" s="19">
        <v>0</v>
      </c>
      <c r="AF578" s="19">
        <v>0</v>
      </c>
      <c r="AG578" s="5">
        <v>0</v>
      </c>
      <c r="AH578" s="5">
        <v>0</v>
      </c>
      <c r="AI578" s="6">
        <v>0</v>
      </c>
      <c r="AJ578" s="38">
        <f t="shared" si="21"/>
        <v>390</v>
      </c>
      <c r="AK578" s="23">
        <v>5051.4</v>
      </c>
      <c r="AL578" s="19">
        <v>50.14</v>
      </c>
      <c r="AM578" s="60">
        <v>4611.26</v>
      </c>
    </row>
    <row r="579" spans="1:39" ht="13.5">
      <c r="A579" s="79" t="s">
        <v>13</v>
      </c>
      <c r="B579" s="16">
        <v>2015</v>
      </c>
      <c r="C579" s="40">
        <v>10</v>
      </c>
      <c r="D579" s="47">
        <v>2020</v>
      </c>
      <c r="E579" s="19">
        <v>201</v>
      </c>
      <c r="F579" s="19">
        <v>0</v>
      </c>
      <c r="G579" s="19">
        <v>0</v>
      </c>
      <c r="H579" s="19">
        <v>0</v>
      </c>
      <c r="I579" s="41">
        <v>0</v>
      </c>
      <c r="J579" s="16">
        <v>0</v>
      </c>
      <c r="K579" s="38">
        <f t="shared" si="22"/>
        <v>2221</v>
      </c>
      <c r="L579" s="47">
        <v>200</v>
      </c>
      <c r="M579" s="41">
        <v>81</v>
      </c>
      <c r="N579" s="19">
        <v>140</v>
      </c>
      <c r="O579" s="79">
        <v>304.74</v>
      </c>
      <c r="P579" s="19">
        <v>278.62</v>
      </c>
      <c r="Q579" s="19">
        <v>0</v>
      </c>
      <c r="R579" s="19">
        <v>0</v>
      </c>
      <c r="S579" s="19">
        <v>0</v>
      </c>
      <c r="T579" s="19">
        <v>417.93</v>
      </c>
      <c r="U579" s="19">
        <v>0</v>
      </c>
      <c r="V579" s="19">
        <v>0</v>
      </c>
      <c r="W579" s="87">
        <f t="shared" si="20"/>
        <v>1422.29</v>
      </c>
      <c r="X579" s="19">
        <v>100</v>
      </c>
      <c r="Y579" s="19">
        <v>0</v>
      </c>
      <c r="Z579" s="19">
        <v>157</v>
      </c>
      <c r="AA579" s="47">
        <v>0</v>
      </c>
      <c r="AB579" s="19">
        <v>0</v>
      </c>
      <c r="AC579" s="19">
        <v>0</v>
      </c>
      <c r="AD579" s="19">
        <v>0</v>
      </c>
      <c r="AE579" s="19">
        <v>200</v>
      </c>
      <c r="AF579" s="19">
        <v>0</v>
      </c>
      <c r="AG579" s="5">
        <v>0</v>
      </c>
      <c r="AH579" s="5">
        <v>0</v>
      </c>
      <c r="AI579" s="6">
        <v>0</v>
      </c>
      <c r="AJ579" s="38">
        <f t="shared" si="21"/>
        <v>457</v>
      </c>
      <c r="AK579" s="23">
        <v>3643.29</v>
      </c>
      <c r="AL579" s="19">
        <v>4.3</v>
      </c>
      <c r="AM579" s="60">
        <v>3181.99</v>
      </c>
    </row>
    <row r="580" spans="1:39" ht="13.5">
      <c r="A580" s="79" t="s">
        <v>13</v>
      </c>
      <c r="B580" s="16">
        <v>2015</v>
      </c>
      <c r="C580" s="40">
        <v>10</v>
      </c>
      <c r="D580" s="47">
        <v>2020</v>
      </c>
      <c r="E580" s="19">
        <v>250</v>
      </c>
      <c r="F580" s="19">
        <v>0</v>
      </c>
      <c r="G580" s="19">
        <v>0</v>
      </c>
      <c r="H580" s="19">
        <v>0</v>
      </c>
      <c r="I580" s="41">
        <v>0</v>
      </c>
      <c r="J580" s="16">
        <v>0</v>
      </c>
      <c r="K580" s="38">
        <f t="shared" si="22"/>
        <v>2270</v>
      </c>
      <c r="L580" s="47">
        <v>300</v>
      </c>
      <c r="M580" s="41">
        <v>216</v>
      </c>
      <c r="N580" s="19">
        <v>280</v>
      </c>
      <c r="O580" s="79">
        <v>609.48</v>
      </c>
      <c r="P580" s="19">
        <v>557.24</v>
      </c>
      <c r="Q580" s="19">
        <v>0</v>
      </c>
      <c r="R580" s="19">
        <v>0</v>
      </c>
      <c r="S580" s="19">
        <v>0</v>
      </c>
      <c r="T580" s="19">
        <v>1126.09</v>
      </c>
      <c r="U580" s="19">
        <v>0</v>
      </c>
      <c r="V580" s="19">
        <v>0</v>
      </c>
      <c r="W580" s="87">
        <f t="shared" si="20"/>
        <v>3088.81</v>
      </c>
      <c r="X580" s="19">
        <v>294.5</v>
      </c>
      <c r="Y580" s="19">
        <v>12.2</v>
      </c>
      <c r="Z580" s="19">
        <v>157</v>
      </c>
      <c r="AA580" s="47">
        <v>0</v>
      </c>
      <c r="AB580" s="19">
        <v>0</v>
      </c>
      <c r="AC580" s="19">
        <v>0</v>
      </c>
      <c r="AD580" s="19">
        <v>0</v>
      </c>
      <c r="AE580" s="19">
        <v>300</v>
      </c>
      <c r="AF580" s="19">
        <v>0</v>
      </c>
      <c r="AG580" s="5">
        <v>0</v>
      </c>
      <c r="AH580" s="5">
        <v>0</v>
      </c>
      <c r="AI580" s="6">
        <v>0</v>
      </c>
      <c r="AJ580" s="38">
        <f t="shared" si="21"/>
        <v>763.7</v>
      </c>
      <c r="AK580" s="23">
        <v>5358.81</v>
      </c>
      <c r="AL580" s="19">
        <v>80.88</v>
      </c>
      <c r="AM580" s="60">
        <v>4514.23</v>
      </c>
    </row>
    <row r="581" spans="1:39" ht="13.5">
      <c r="A581" s="79" t="s">
        <v>13</v>
      </c>
      <c r="B581" s="16">
        <v>2015</v>
      </c>
      <c r="C581" s="40">
        <v>10</v>
      </c>
      <c r="D581" s="47">
        <v>2020</v>
      </c>
      <c r="E581" s="19">
        <v>150</v>
      </c>
      <c r="F581" s="19">
        <v>0</v>
      </c>
      <c r="G581" s="19">
        <v>0</v>
      </c>
      <c r="H581" s="19">
        <v>0</v>
      </c>
      <c r="I581" s="41">
        <v>0</v>
      </c>
      <c r="J581" s="16">
        <v>0</v>
      </c>
      <c r="K581" s="38">
        <f t="shared" si="22"/>
        <v>2170</v>
      </c>
      <c r="L581" s="47">
        <v>0</v>
      </c>
      <c r="M581" s="41">
        <v>171</v>
      </c>
      <c r="N581" s="19">
        <v>280</v>
      </c>
      <c r="O581" s="79">
        <v>478.88</v>
      </c>
      <c r="P581" s="19">
        <v>0</v>
      </c>
      <c r="Q581" s="19">
        <v>0</v>
      </c>
      <c r="R581" s="19">
        <v>0</v>
      </c>
      <c r="S581" s="19">
        <v>0</v>
      </c>
      <c r="T581" s="19">
        <v>1137.7</v>
      </c>
      <c r="U581" s="19">
        <v>0</v>
      </c>
      <c r="V581" s="19">
        <v>0</v>
      </c>
      <c r="W581" s="87">
        <f t="shared" si="20"/>
        <v>2067.58</v>
      </c>
      <c r="X581" s="19">
        <v>576</v>
      </c>
      <c r="Y581" s="19">
        <v>7.5</v>
      </c>
      <c r="Z581" s="19">
        <v>160</v>
      </c>
      <c r="AA581" s="47">
        <v>0</v>
      </c>
      <c r="AB581" s="19">
        <v>0</v>
      </c>
      <c r="AC581" s="19">
        <v>0</v>
      </c>
      <c r="AD581" s="19">
        <v>0</v>
      </c>
      <c r="AE581" s="19">
        <v>0</v>
      </c>
      <c r="AF581" s="19">
        <v>4.64</v>
      </c>
      <c r="AG581" s="5">
        <v>0</v>
      </c>
      <c r="AH581" s="5">
        <v>0</v>
      </c>
      <c r="AI581" s="6">
        <v>0</v>
      </c>
      <c r="AJ581" s="38">
        <f t="shared" si="21"/>
        <v>748.14</v>
      </c>
      <c r="AK581" s="23">
        <v>4232.94</v>
      </c>
      <c r="AL581" s="19">
        <v>21.99</v>
      </c>
      <c r="AM581" s="60">
        <v>3467.45</v>
      </c>
    </row>
    <row r="582" spans="1:39" ht="13.5">
      <c r="A582" s="79" t="s">
        <v>13</v>
      </c>
      <c r="B582" s="16">
        <v>2015</v>
      </c>
      <c r="C582" s="40">
        <v>10</v>
      </c>
      <c r="D582" s="47">
        <v>2020</v>
      </c>
      <c r="E582" s="19">
        <v>250</v>
      </c>
      <c r="F582" s="19">
        <v>0</v>
      </c>
      <c r="G582" s="19">
        <v>0</v>
      </c>
      <c r="H582" s="19">
        <v>0</v>
      </c>
      <c r="I582" s="41">
        <v>0</v>
      </c>
      <c r="J582" s="16">
        <v>0</v>
      </c>
      <c r="K582" s="38">
        <f t="shared" si="22"/>
        <v>2270</v>
      </c>
      <c r="L582" s="47">
        <v>300</v>
      </c>
      <c r="M582" s="41">
        <v>207</v>
      </c>
      <c r="N582" s="19">
        <v>280</v>
      </c>
      <c r="O582" s="79">
        <v>609.48</v>
      </c>
      <c r="P582" s="19">
        <v>278.62</v>
      </c>
      <c r="Q582" s="19">
        <v>0</v>
      </c>
      <c r="R582" s="19">
        <v>0</v>
      </c>
      <c r="S582" s="19">
        <v>0</v>
      </c>
      <c r="T582" s="19">
        <v>1033.22</v>
      </c>
      <c r="U582" s="19">
        <v>0</v>
      </c>
      <c r="V582" s="19">
        <v>0</v>
      </c>
      <c r="W582" s="87">
        <f t="shared" si="20"/>
        <v>2708.3199999999997</v>
      </c>
      <c r="X582" s="19">
        <v>442</v>
      </c>
      <c r="Y582" s="19">
        <v>0</v>
      </c>
      <c r="Z582" s="19">
        <v>160</v>
      </c>
      <c r="AA582" s="47">
        <v>0</v>
      </c>
      <c r="AB582" s="19">
        <v>0</v>
      </c>
      <c r="AC582" s="19">
        <v>0</v>
      </c>
      <c r="AD582" s="19">
        <v>0</v>
      </c>
      <c r="AE582" s="19">
        <v>300</v>
      </c>
      <c r="AF582" s="19">
        <v>0</v>
      </c>
      <c r="AG582" s="5">
        <v>0</v>
      </c>
      <c r="AH582" s="5">
        <v>0</v>
      </c>
      <c r="AI582" s="6">
        <v>0</v>
      </c>
      <c r="AJ582" s="38">
        <f t="shared" si="21"/>
        <v>902</v>
      </c>
      <c r="AK582" s="23">
        <v>4978.32</v>
      </c>
      <c r="AL582" s="19">
        <v>44.35</v>
      </c>
      <c r="AM582" s="60">
        <v>4031.97</v>
      </c>
    </row>
    <row r="583" spans="1:39" ht="13.5">
      <c r="A583" s="79" t="s">
        <v>13</v>
      </c>
      <c r="B583" s="16">
        <v>2015</v>
      </c>
      <c r="C583" s="40">
        <v>10</v>
      </c>
      <c r="D583" s="47">
        <v>2020</v>
      </c>
      <c r="E583" s="19">
        <v>250</v>
      </c>
      <c r="F583" s="19">
        <v>0</v>
      </c>
      <c r="G583" s="19">
        <v>0</v>
      </c>
      <c r="H583" s="19">
        <v>0</v>
      </c>
      <c r="I583" s="41">
        <v>0</v>
      </c>
      <c r="J583" s="16">
        <v>0</v>
      </c>
      <c r="K583" s="38">
        <f t="shared" si="22"/>
        <v>2270</v>
      </c>
      <c r="L583" s="47">
        <v>300</v>
      </c>
      <c r="M583" s="41">
        <v>198</v>
      </c>
      <c r="N583" s="19">
        <v>270.67</v>
      </c>
      <c r="O583" s="79">
        <v>565.95</v>
      </c>
      <c r="P583" s="19">
        <v>278.22</v>
      </c>
      <c r="Q583" s="19">
        <v>0</v>
      </c>
      <c r="R583" s="19">
        <v>0</v>
      </c>
      <c r="S583" s="19">
        <v>0</v>
      </c>
      <c r="T583" s="19">
        <v>1033.22</v>
      </c>
      <c r="U583" s="19">
        <v>0</v>
      </c>
      <c r="V583" s="19">
        <v>0</v>
      </c>
      <c r="W583" s="87">
        <f t="shared" si="20"/>
        <v>2646.0600000000004</v>
      </c>
      <c r="X583" s="19">
        <v>342.5</v>
      </c>
      <c r="Y583" s="19">
        <v>60</v>
      </c>
      <c r="Z583" s="19">
        <v>160</v>
      </c>
      <c r="AA583" s="47">
        <v>0</v>
      </c>
      <c r="AB583" s="19">
        <v>0</v>
      </c>
      <c r="AC583" s="19">
        <v>0</v>
      </c>
      <c r="AD583" s="19">
        <v>0</v>
      </c>
      <c r="AE583" s="19">
        <v>300</v>
      </c>
      <c r="AF583" s="19">
        <v>101.23</v>
      </c>
      <c r="AG583" s="5">
        <v>0</v>
      </c>
      <c r="AH583" s="5">
        <v>0</v>
      </c>
      <c r="AI583" s="6">
        <v>0</v>
      </c>
      <c r="AJ583" s="38">
        <f t="shared" si="21"/>
        <v>963.73</v>
      </c>
      <c r="AK583" s="23">
        <v>4815.23</v>
      </c>
      <c r="AL583" s="19">
        <v>39.46</v>
      </c>
      <c r="AM583" s="60">
        <v>3913.27</v>
      </c>
    </row>
    <row r="584" spans="1:39" ht="13.5">
      <c r="A584" s="16" t="s">
        <v>13</v>
      </c>
      <c r="B584" s="16">
        <v>2015</v>
      </c>
      <c r="C584" s="40">
        <v>10</v>
      </c>
      <c r="D584" s="47">
        <v>2020</v>
      </c>
      <c r="E584" s="19">
        <v>101</v>
      </c>
      <c r="F584" s="19">
        <v>0</v>
      </c>
      <c r="G584" s="19">
        <v>0</v>
      </c>
      <c r="H584" s="19">
        <v>0</v>
      </c>
      <c r="I584" s="41">
        <v>0</v>
      </c>
      <c r="J584" s="16">
        <v>0</v>
      </c>
      <c r="K584" s="38">
        <f t="shared" si="22"/>
        <v>2121</v>
      </c>
      <c r="L584" s="47">
        <v>300</v>
      </c>
      <c r="M584" s="41">
        <v>162</v>
      </c>
      <c r="N584" s="19">
        <v>270.67</v>
      </c>
      <c r="O584" s="79">
        <v>435.34</v>
      </c>
      <c r="P584" s="19">
        <v>0</v>
      </c>
      <c r="Q584" s="19">
        <v>0</v>
      </c>
      <c r="R584" s="19">
        <v>0</v>
      </c>
      <c r="S584" s="19">
        <v>0</v>
      </c>
      <c r="T584" s="19">
        <v>905.52</v>
      </c>
      <c r="U584" s="19">
        <v>0</v>
      </c>
      <c r="V584" s="19">
        <v>0</v>
      </c>
      <c r="W584" s="87">
        <f t="shared" si="20"/>
        <v>2073.5299999999997</v>
      </c>
      <c r="X584" s="19">
        <v>114</v>
      </c>
      <c r="Y584" s="19">
        <v>4.5</v>
      </c>
      <c r="Z584" s="19">
        <v>160</v>
      </c>
      <c r="AA584" s="47">
        <v>0</v>
      </c>
      <c r="AB584" s="19">
        <v>0</v>
      </c>
      <c r="AC584" s="19">
        <v>18.57</v>
      </c>
      <c r="AD584" s="19">
        <v>106</v>
      </c>
      <c r="AE584" s="19">
        <v>300</v>
      </c>
      <c r="AF584" s="19">
        <v>0</v>
      </c>
      <c r="AG584" s="5">
        <v>0</v>
      </c>
      <c r="AH584" s="5">
        <v>0</v>
      </c>
      <c r="AI584" s="6">
        <v>0</v>
      </c>
      <c r="AJ584" s="38">
        <f t="shared" si="21"/>
        <v>703.0699999999999</v>
      </c>
      <c r="AK584" s="23">
        <v>4069.6</v>
      </c>
      <c r="AL584" s="19">
        <v>17.1</v>
      </c>
      <c r="AM584" s="60">
        <v>3474.36</v>
      </c>
    </row>
    <row r="585" spans="1:39" ht="13.5">
      <c r="A585" s="16" t="s">
        <v>13</v>
      </c>
      <c r="B585" s="16">
        <v>2015</v>
      </c>
      <c r="C585" s="40">
        <v>10</v>
      </c>
      <c r="D585" s="47">
        <v>2020</v>
      </c>
      <c r="E585" s="32">
        <v>150</v>
      </c>
      <c r="F585" s="32">
        <v>0</v>
      </c>
      <c r="G585" s="32">
        <v>0</v>
      </c>
      <c r="H585" s="32">
        <v>0</v>
      </c>
      <c r="I585" s="50">
        <v>0</v>
      </c>
      <c r="J585" s="16">
        <v>0</v>
      </c>
      <c r="K585" s="183">
        <f t="shared" si="22"/>
        <v>2170</v>
      </c>
      <c r="L585" s="48">
        <v>0</v>
      </c>
      <c r="M585" s="50">
        <v>207</v>
      </c>
      <c r="N585" s="19">
        <v>280</v>
      </c>
      <c r="O585" s="16">
        <v>565.95</v>
      </c>
      <c r="P585" s="19">
        <v>278.62</v>
      </c>
      <c r="Q585" s="19">
        <v>0</v>
      </c>
      <c r="R585" s="19">
        <v>0</v>
      </c>
      <c r="S585" s="19">
        <v>0</v>
      </c>
      <c r="T585" s="19">
        <v>986.78</v>
      </c>
      <c r="U585" s="19">
        <v>0</v>
      </c>
      <c r="V585" s="19">
        <v>0</v>
      </c>
      <c r="W585" s="87">
        <f t="shared" si="20"/>
        <v>2318.3500000000004</v>
      </c>
      <c r="X585" s="19">
        <v>422.5</v>
      </c>
      <c r="Y585" s="19">
        <v>89.8</v>
      </c>
      <c r="Z585" s="19">
        <v>160</v>
      </c>
      <c r="AA585" s="19">
        <v>0</v>
      </c>
      <c r="AB585" s="19">
        <v>0</v>
      </c>
      <c r="AC585" s="19">
        <v>0</v>
      </c>
      <c r="AD585" s="19">
        <v>0</v>
      </c>
      <c r="AE585" s="19">
        <v>0</v>
      </c>
      <c r="AF585" s="19">
        <v>28.44</v>
      </c>
      <c r="AG585" s="5">
        <v>0</v>
      </c>
      <c r="AH585" s="5">
        <v>0</v>
      </c>
      <c r="AI585" s="6">
        <v>0</v>
      </c>
      <c r="AJ585" s="38">
        <f t="shared" si="21"/>
        <v>700.74</v>
      </c>
      <c r="AK585" s="23">
        <v>4459.91</v>
      </c>
      <c r="AL585" s="19">
        <v>28.8</v>
      </c>
      <c r="AM585" s="60">
        <v>3758.81</v>
      </c>
    </row>
    <row r="586" spans="1:39" ht="13.5">
      <c r="A586" s="16" t="s">
        <v>13</v>
      </c>
      <c r="B586" s="16">
        <v>2015</v>
      </c>
      <c r="C586" s="40">
        <v>10</v>
      </c>
      <c r="D586" s="47">
        <v>2020</v>
      </c>
      <c r="E586" s="32">
        <v>250</v>
      </c>
      <c r="F586" s="32">
        <v>0</v>
      </c>
      <c r="G586" s="32">
        <v>0</v>
      </c>
      <c r="H586" s="32">
        <v>0</v>
      </c>
      <c r="I586" s="50">
        <v>0</v>
      </c>
      <c r="J586" s="16">
        <v>0</v>
      </c>
      <c r="K586" s="66">
        <f t="shared" si="22"/>
        <v>2270</v>
      </c>
      <c r="L586" s="48">
        <v>300</v>
      </c>
      <c r="M586" s="50">
        <v>207</v>
      </c>
      <c r="N586" s="19">
        <v>280</v>
      </c>
      <c r="O586" s="16">
        <v>609.48</v>
      </c>
      <c r="P586" s="19">
        <v>278.62</v>
      </c>
      <c r="Q586" s="19">
        <v>0</v>
      </c>
      <c r="R586" s="19">
        <v>0</v>
      </c>
      <c r="S586" s="19">
        <v>0</v>
      </c>
      <c r="T586" s="19">
        <v>1033.22</v>
      </c>
      <c r="U586" s="19">
        <v>0</v>
      </c>
      <c r="V586" s="19">
        <v>0</v>
      </c>
      <c r="W586" s="87">
        <f t="shared" si="20"/>
        <v>2708.3199999999997</v>
      </c>
      <c r="X586" s="19">
        <v>126</v>
      </c>
      <c r="Y586" s="19">
        <v>4</v>
      </c>
      <c r="Z586" s="19">
        <v>0</v>
      </c>
      <c r="AA586" s="19">
        <v>0</v>
      </c>
      <c r="AB586" s="19">
        <v>0</v>
      </c>
      <c r="AC586" s="19">
        <v>0</v>
      </c>
      <c r="AD586" s="19">
        <v>0</v>
      </c>
      <c r="AE586" s="19">
        <v>300</v>
      </c>
      <c r="AF586" s="19">
        <v>0</v>
      </c>
      <c r="AG586" s="5">
        <v>0</v>
      </c>
      <c r="AH586" s="5">
        <v>0</v>
      </c>
      <c r="AI586" s="6">
        <v>0</v>
      </c>
      <c r="AJ586" s="38">
        <f t="shared" si="21"/>
        <v>430</v>
      </c>
      <c r="AK586" s="23">
        <v>4978.32</v>
      </c>
      <c r="AL586" s="19">
        <v>44.35</v>
      </c>
      <c r="AM586" s="60">
        <v>4503.97</v>
      </c>
    </row>
    <row r="587" spans="1:39" ht="13.5">
      <c r="A587" s="16" t="s">
        <v>13</v>
      </c>
      <c r="B587" s="16">
        <v>2015</v>
      </c>
      <c r="C587" s="40">
        <v>10</v>
      </c>
      <c r="D587" s="47">
        <v>2020</v>
      </c>
      <c r="E587" s="32">
        <v>146</v>
      </c>
      <c r="F587" s="32">
        <v>0</v>
      </c>
      <c r="G587" s="32">
        <v>0</v>
      </c>
      <c r="H587" s="32">
        <v>0</v>
      </c>
      <c r="I587" s="50">
        <v>0</v>
      </c>
      <c r="J587" s="16">
        <v>0</v>
      </c>
      <c r="K587" s="66">
        <f t="shared" si="22"/>
        <v>2166</v>
      </c>
      <c r="L587" s="48">
        <v>0</v>
      </c>
      <c r="M587" s="50">
        <v>198</v>
      </c>
      <c r="N587" s="19">
        <v>280</v>
      </c>
      <c r="O587" s="16">
        <v>565.95</v>
      </c>
      <c r="P587" s="19">
        <v>278.62</v>
      </c>
      <c r="Q587" s="19">
        <v>0</v>
      </c>
      <c r="R587" s="19">
        <v>0</v>
      </c>
      <c r="S587" s="19">
        <v>0</v>
      </c>
      <c r="T587" s="19">
        <v>1184.14</v>
      </c>
      <c r="U587" s="19">
        <v>0</v>
      </c>
      <c r="V587" s="19">
        <v>0</v>
      </c>
      <c r="W587" s="87">
        <f t="shared" si="20"/>
        <v>2506.71</v>
      </c>
      <c r="X587" s="19">
        <v>261</v>
      </c>
      <c r="Y587" s="19">
        <v>12.3</v>
      </c>
      <c r="Z587" s="19">
        <v>160</v>
      </c>
      <c r="AA587" s="19">
        <v>0</v>
      </c>
      <c r="AB587" s="19">
        <v>0</v>
      </c>
      <c r="AC587" s="19">
        <v>0</v>
      </c>
      <c r="AD587" s="19">
        <v>0</v>
      </c>
      <c r="AE587" s="19">
        <v>0</v>
      </c>
      <c r="AF587" s="19">
        <v>0</v>
      </c>
      <c r="AG587" s="5">
        <v>0</v>
      </c>
      <c r="AH587" s="5">
        <v>0</v>
      </c>
      <c r="AI587" s="6">
        <v>0</v>
      </c>
      <c r="AJ587" s="38">
        <f t="shared" si="21"/>
        <v>433.3</v>
      </c>
      <c r="AK587" s="23">
        <v>4672.71</v>
      </c>
      <c r="AL587" s="19">
        <v>35.18</v>
      </c>
      <c r="AM587" s="60">
        <v>4204.23</v>
      </c>
    </row>
    <row r="588" spans="1:39" ht="13.5">
      <c r="A588" s="16" t="s">
        <v>16</v>
      </c>
      <c r="B588" s="16">
        <v>2015</v>
      </c>
      <c r="C588" s="40">
        <v>10</v>
      </c>
      <c r="D588" s="47">
        <v>2020</v>
      </c>
      <c r="E588" s="32">
        <v>130</v>
      </c>
      <c r="F588" s="32">
        <v>0</v>
      </c>
      <c r="G588" s="32">
        <v>0</v>
      </c>
      <c r="H588" s="32">
        <v>0</v>
      </c>
      <c r="I588" s="50">
        <v>0</v>
      </c>
      <c r="J588" s="16">
        <v>0</v>
      </c>
      <c r="K588" s="183">
        <v>2150</v>
      </c>
      <c r="L588" s="48">
        <v>0</v>
      </c>
      <c r="M588" s="50">
        <v>171</v>
      </c>
      <c r="N588" s="19">
        <v>280</v>
      </c>
      <c r="O588" s="16">
        <v>208.97</v>
      </c>
      <c r="P588" s="19">
        <v>0</v>
      </c>
      <c r="Q588" s="19">
        <v>0</v>
      </c>
      <c r="R588" s="19">
        <v>0</v>
      </c>
      <c r="S588" s="19">
        <v>0</v>
      </c>
      <c r="T588" s="19">
        <v>673.33</v>
      </c>
      <c r="U588" s="19">
        <v>0</v>
      </c>
      <c r="V588" s="19">
        <v>0</v>
      </c>
      <c r="W588" s="87">
        <f t="shared" si="20"/>
        <v>1333.3000000000002</v>
      </c>
      <c r="X588" s="19">
        <v>293.5</v>
      </c>
      <c r="Y588" s="19">
        <v>0</v>
      </c>
      <c r="Z588" s="19">
        <v>160</v>
      </c>
      <c r="AA588" s="19">
        <v>0</v>
      </c>
      <c r="AB588" s="19">
        <v>0</v>
      </c>
      <c r="AC588" s="19">
        <v>0</v>
      </c>
      <c r="AD588" s="19">
        <v>0</v>
      </c>
      <c r="AE588" s="19">
        <v>0</v>
      </c>
      <c r="AF588" s="19">
        <v>0</v>
      </c>
      <c r="AG588" s="5">
        <v>0</v>
      </c>
      <c r="AH588" s="5">
        <v>0</v>
      </c>
      <c r="AI588" s="6">
        <v>0</v>
      </c>
      <c r="AJ588" s="38">
        <f t="shared" si="21"/>
        <v>453.5</v>
      </c>
      <c r="AK588" s="23">
        <v>3483.3</v>
      </c>
      <c r="AL588" s="19">
        <v>0</v>
      </c>
      <c r="AM588" s="60">
        <v>3029.8</v>
      </c>
    </row>
    <row r="589" spans="1:39" ht="13.5">
      <c r="A589" s="16" t="s">
        <v>15</v>
      </c>
      <c r="B589" s="16">
        <v>2015</v>
      </c>
      <c r="C589" s="40">
        <v>10</v>
      </c>
      <c r="D589" s="47">
        <v>2020</v>
      </c>
      <c r="E589" s="32">
        <v>346</v>
      </c>
      <c r="F589" s="32">
        <v>74</v>
      </c>
      <c r="G589" s="32">
        <v>0</v>
      </c>
      <c r="H589" s="32">
        <v>0</v>
      </c>
      <c r="I589" s="50">
        <v>0</v>
      </c>
      <c r="J589" s="16">
        <v>0</v>
      </c>
      <c r="K589" s="66">
        <f aca="true" t="shared" si="23" ref="K589:K652">SUM(D589:J589)</f>
        <v>2440</v>
      </c>
      <c r="L589" s="48">
        <v>300</v>
      </c>
      <c r="M589" s="50">
        <v>207</v>
      </c>
      <c r="N589" s="19">
        <v>280</v>
      </c>
      <c r="O589" s="16">
        <v>653.01</v>
      </c>
      <c r="P589" s="19">
        <v>644.31</v>
      </c>
      <c r="Q589" s="19">
        <v>0</v>
      </c>
      <c r="R589" s="19">
        <v>0</v>
      </c>
      <c r="S589" s="19">
        <v>0</v>
      </c>
      <c r="T589" s="19">
        <v>940.34</v>
      </c>
      <c r="U589" s="19">
        <v>0</v>
      </c>
      <c r="V589" s="19">
        <v>0</v>
      </c>
      <c r="W589" s="87">
        <f t="shared" si="20"/>
        <v>3024.66</v>
      </c>
      <c r="X589" s="19">
        <v>140</v>
      </c>
      <c r="Y589" s="19">
        <v>0</v>
      </c>
      <c r="Z589" s="19">
        <v>160</v>
      </c>
      <c r="AA589" s="19">
        <v>0</v>
      </c>
      <c r="AB589" s="19">
        <v>0</v>
      </c>
      <c r="AC589" s="19">
        <v>0</v>
      </c>
      <c r="AD589" s="19">
        <v>0</v>
      </c>
      <c r="AE589" s="19">
        <v>300</v>
      </c>
      <c r="AF589" s="19">
        <v>0</v>
      </c>
      <c r="AG589" s="5">
        <v>0</v>
      </c>
      <c r="AH589" s="5">
        <v>0</v>
      </c>
      <c r="AI589" s="6">
        <v>0</v>
      </c>
      <c r="AJ589" s="38">
        <f t="shared" si="21"/>
        <v>600</v>
      </c>
      <c r="AK589" s="23">
        <v>5464.66</v>
      </c>
      <c r="AL589" s="19">
        <v>91.47</v>
      </c>
      <c r="AM589" s="60">
        <v>4773.19</v>
      </c>
    </row>
    <row r="590" spans="1:39" ht="13.5">
      <c r="A590" s="16" t="s">
        <v>15</v>
      </c>
      <c r="B590" s="16">
        <v>2015</v>
      </c>
      <c r="C590" s="40">
        <v>10</v>
      </c>
      <c r="D590" s="47">
        <v>2020</v>
      </c>
      <c r="E590" s="32">
        <v>420</v>
      </c>
      <c r="F590" s="32">
        <v>74</v>
      </c>
      <c r="G590" s="32">
        <v>0</v>
      </c>
      <c r="H590" s="32">
        <v>0</v>
      </c>
      <c r="I590" s="50">
        <v>0</v>
      </c>
      <c r="J590" s="16">
        <v>0</v>
      </c>
      <c r="K590" s="183">
        <f t="shared" si="23"/>
        <v>2514</v>
      </c>
      <c r="L590" s="48">
        <v>300</v>
      </c>
      <c r="M590" s="50">
        <v>207</v>
      </c>
      <c r="N590" s="19">
        <v>280</v>
      </c>
      <c r="O590" s="16">
        <v>653.01</v>
      </c>
      <c r="P590" s="19">
        <v>644.31</v>
      </c>
      <c r="Q590" s="19">
        <v>0</v>
      </c>
      <c r="R590" s="19">
        <v>0</v>
      </c>
      <c r="S590" s="19">
        <v>0</v>
      </c>
      <c r="T590" s="19">
        <v>940.34</v>
      </c>
      <c r="U590" s="19">
        <v>0</v>
      </c>
      <c r="V590" s="19">
        <v>0</v>
      </c>
      <c r="W590" s="87">
        <f t="shared" si="20"/>
        <v>3024.66</v>
      </c>
      <c r="X590" s="19">
        <v>210</v>
      </c>
      <c r="Y590" s="19">
        <v>0</v>
      </c>
      <c r="Z590" s="19">
        <v>160</v>
      </c>
      <c r="AA590" s="19">
        <v>0</v>
      </c>
      <c r="AB590" s="19">
        <v>0</v>
      </c>
      <c r="AC590" s="19">
        <v>0</v>
      </c>
      <c r="AD590" s="19">
        <v>0</v>
      </c>
      <c r="AE590" s="19">
        <v>300</v>
      </c>
      <c r="AF590" s="19">
        <v>2.9</v>
      </c>
      <c r="AG590" s="5">
        <v>0</v>
      </c>
      <c r="AH590" s="5">
        <v>0</v>
      </c>
      <c r="AI590" s="6">
        <v>0</v>
      </c>
      <c r="AJ590" s="38">
        <f t="shared" si="21"/>
        <v>672.9</v>
      </c>
      <c r="AK590" s="23">
        <v>5535.76</v>
      </c>
      <c r="AL590" s="19">
        <v>98.58</v>
      </c>
      <c r="AM590" s="60">
        <v>4767.18</v>
      </c>
    </row>
    <row r="591" spans="1:39" ht="13.5">
      <c r="A591" s="16" t="s">
        <v>15</v>
      </c>
      <c r="B591" s="16">
        <v>2015</v>
      </c>
      <c r="C591" s="40">
        <v>10</v>
      </c>
      <c r="D591" s="47">
        <v>2020</v>
      </c>
      <c r="E591" s="32">
        <v>346</v>
      </c>
      <c r="F591" s="32">
        <v>74</v>
      </c>
      <c r="G591" s="32">
        <v>0</v>
      </c>
      <c r="H591" s="32">
        <v>0</v>
      </c>
      <c r="I591" s="50">
        <v>0</v>
      </c>
      <c r="J591" s="16">
        <v>0</v>
      </c>
      <c r="K591" s="66">
        <f t="shared" si="23"/>
        <v>2440</v>
      </c>
      <c r="L591" s="48">
        <v>200</v>
      </c>
      <c r="M591" s="50">
        <v>198</v>
      </c>
      <c r="N591" s="19">
        <v>280</v>
      </c>
      <c r="O591" s="16">
        <v>609.48</v>
      </c>
      <c r="P591" s="19">
        <v>644.31</v>
      </c>
      <c r="Q591" s="19">
        <v>0</v>
      </c>
      <c r="R591" s="19">
        <v>0</v>
      </c>
      <c r="S591" s="19">
        <v>0</v>
      </c>
      <c r="T591" s="19">
        <v>917.13</v>
      </c>
      <c r="U591" s="19">
        <v>0</v>
      </c>
      <c r="V591" s="19">
        <v>0</v>
      </c>
      <c r="W591" s="87">
        <f t="shared" si="20"/>
        <v>2848.92</v>
      </c>
      <c r="X591" s="19">
        <v>429</v>
      </c>
      <c r="Y591" s="19">
        <v>0</v>
      </c>
      <c r="Z591" s="19">
        <v>160</v>
      </c>
      <c r="AA591" s="19">
        <v>0</v>
      </c>
      <c r="AB591" s="19">
        <v>0</v>
      </c>
      <c r="AC591" s="19">
        <v>0</v>
      </c>
      <c r="AD591" s="19">
        <v>117.5</v>
      </c>
      <c r="AE591" s="19">
        <v>200</v>
      </c>
      <c r="AF591" s="19">
        <v>6.15</v>
      </c>
      <c r="AG591" s="5">
        <v>25</v>
      </c>
      <c r="AH591" s="5">
        <v>0</v>
      </c>
      <c r="AI591" s="6">
        <v>0</v>
      </c>
      <c r="AJ591" s="38">
        <f t="shared" si="21"/>
        <v>937.65</v>
      </c>
      <c r="AK591" s="23">
        <v>5165.27</v>
      </c>
      <c r="AL591" s="19">
        <v>61.53</v>
      </c>
      <c r="AM591" s="60">
        <v>4289.74</v>
      </c>
    </row>
    <row r="592" spans="1:39" ht="13.5">
      <c r="A592" s="16" t="s">
        <v>15</v>
      </c>
      <c r="B592" s="16">
        <v>2015</v>
      </c>
      <c r="C592" s="40">
        <v>10</v>
      </c>
      <c r="D592" s="47">
        <v>2020</v>
      </c>
      <c r="E592" s="32">
        <v>346</v>
      </c>
      <c r="F592" s="32">
        <v>74</v>
      </c>
      <c r="G592" s="32">
        <v>0</v>
      </c>
      <c r="H592" s="32">
        <v>0</v>
      </c>
      <c r="I592" s="50">
        <v>0</v>
      </c>
      <c r="J592" s="16">
        <v>0</v>
      </c>
      <c r="K592" s="66">
        <f t="shared" si="23"/>
        <v>2440</v>
      </c>
      <c r="L592" s="48">
        <v>300</v>
      </c>
      <c r="M592" s="50">
        <v>207</v>
      </c>
      <c r="N592" s="19">
        <v>280</v>
      </c>
      <c r="O592" s="16">
        <v>653.01</v>
      </c>
      <c r="P592" s="19">
        <v>644.31</v>
      </c>
      <c r="Q592" s="19">
        <v>0</v>
      </c>
      <c r="R592" s="19">
        <v>0</v>
      </c>
      <c r="S592" s="19">
        <v>0</v>
      </c>
      <c r="T592" s="19">
        <v>928.73</v>
      </c>
      <c r="U592" s="19">
        <v>0</v>
      </c>
      <c r="V592" s="19">
        <v>0</v>
      </c>
      <c r="W592" s="87">
        <f t="shared" si="20"/>
        <v>3013.0499999999997</v>
      </c>
      <c r="X592" s="19">
        <v>51</v>
      </c>
      <c r="Y592" s="19">
        <v>0</v>
      </c>
      <c r="Z592" s="19">
        <v>0</v>
      </c>
      <c r="AA592" s="19">
        <v>0</v>
      </c>
      <c r="AB592" s="19">
        <v>0</v>
      </c>
      <c r="AC592" s="19">
        <v>0</v>
      </c>
      <c r="AD592" s="19">
        <v>0</v>
      </c>
      <c r="AE592" s="19">
        <v>300</v>
      </c>
      <c r="AF592" s="19">
        <v>0</v>
      </c>
      <c r="AG592" s="5">
        <v>0</v>
      </c>
      <c r="AH592" s="5">
        <v>0</v>
      </c>
      <c r="AI592" s="6">
        <v>0</v>
      </c>
      <c r="AJ592" s="38">
        <f t="shared" si="21"/>
        <v>351</v>
      </c>
      <c r="AK592" s="23">
        <v>5453.05</v>
      </c>
      <c r="AL592" s="19">
        <v>90.31</v>
      </c>
      <c r="AM592" s="60">
        <v>5011.74</v>
      </c>
    </row>
    <row r="593" spans="1:39" ht="13.5">
      <c r="A593" s="16" t="s">
        <v>13</v>
      </c>
      <c r="B593" s="16">
        <v>2015</v>
      </c>
      <c r="C593" s="40">
        <v>10</v>
      </c>
      <c r="D593" s="47">
        <v>2020</v>
      </c>
      <c r="E593" s="32">
        <v>146</v>
      </c>
      <c r="F593" s="32">
        <v>0</v>
      </c>
      <c r="G593" s="32">
        <v>0</v>
      </c>
      <c r="H593" s="32">
        <v>0</v>
      </c>
      <c r="I593" s="50">
        <v>0</v>
      </c>
      <c r="J593" s="16">
        <v>0</v>
      </c>
      <c r="K593" s="66">
        <f t="shared" si="23"/>
        <v>2166</v>
      </c>
      <c r="L593" s="48">
        <v>200</v>
      </c>
      <c r="M593" s="50">
        <v>0</v>
      </c>
      <c r="N593" s="19">
        <v>270.67</v>
      </c>
      <c r="O593" s="16">
        <v>478.88</v>
      </c>
      <c r="P593" s="19">
        <v>278.62</v>
      </c>
      <c r="Q593" s="19">
        <v>0</v>
      </c>
      <c r="R593" s="19">
        <v>0</v>
      </c>
      <c r="S593" s="19">
        <v>0</v>
      </c>
      <c r="T593" s="19">
        <v>1137.7</v>
      </c>
      <c r="U593" s="19">
        <v>0</v>
      </c>
      <c r="V593" s="19">
        <v>0</v>
      </c>
      <c r="W593" s="87">
        <f t="shared" si="20"/>
        <v>2365.87</v>
      </c>
      <c r="X593" s="19">
        <v>405</v>
      </c>
      <c r="Y593" s="19">
        <v>0</v>
      </c>
      <c r="Z593" s="19">
        <v>160</v>
      </c>
      <c r="AA593" s="19">
        <v>0</v>
      </c>
      <c r="AB593" s="19">
        <v>0</v>
      </c>
      <c r="AC593" s="19">
        <v>0</v>
      </c>
      <c r="AD593" s="19">
        <v>0</v>
      </c>
      <c r="AE593" s="19">
        <v>200</v>
      </c>
      <c r="AF593" s="19">
        <v>92.87</v>
      </c>
      <c r="AG593" s="5">
        <v>0</v>
      </c>
      <c r="AH593" s="5">
        <v>0</v>
      </c>
      <c r="AI593" s="6">
        <v>0</v>
      </c>
      <c r="AJ593" s="38">
        <f t="shared" si="21"/>
        <v>857.87</v>
      </c>
      <c r="AK593" s="23">
        <v>4439</v>
      </c>
      <c r="AL593" s="19">
        <v>28.17</v>
      </c>
      <c r="AM593" s="60">
        <v>3645.83</v>
      </c>
    </row>
    <row r="594" spans="1:39" ht="13.5">
      <c r="A594" s="16" t="s">
        <v>13</v>
      </c>
      <c r="B594" s="16">
        <v>2015</v>
      </c>
      <c r="C594" s="40">
        <v>10</v>
      </c>
      <c r="D594" s="47">
        <v>2020</v>
      </c>
      <c r="E594" s="32">
        <v>146</v>
      </c>
      <c r="F594" s="32">
        <v>0</v>
      </c>
      <c r="G594" s="32">
        <v>0</v>
      </c>
      <c r="H594" s="32">
        <v>0</v>
      </c>
      <c r="I594" s="50">
        <v>0</v>
      </c>
      <c r="J594" s="16">
        <v>0</v>
      </c>
      <c r="K594" s="66">
        <f t="shared" si="23"/>
        <v>2166</v>
      </c>
      <c r="L594" s="48">
        <v>300</v>
      </c>
      <c r="M594" s="50">
        <v>0</v>
      </c>
      <c r="N594" s="19">
        <v>280</v>
      </c>
      <c r="O594" s="16">
        <v>522.41</v>
      </c>
      <c r="P594" s="19">
        <v>278.62</v>
      </c>
      <c r="Q594" s="19">
        <v>0</v>
      </c>
      <c r="R594" s="19">
        <v>0</v>
      </c>
      <c r="S594" s="19">
        <v>0</v>
      </c>
      <c r="T594" s="19">
        <v>1079.66</v>
      </c>
      <c r="U594" s="19">
        <v>0</v>
      </c>
      <c r="V594" s="19">
        <v>0</v>
      </c>
      <c r="W594" s="87">
        <f t="shared" si="20"/>
        <v>2460.6899999999996</v>
      </c>
      <c r="X594" s="19">
        <v>412</v>
      </c>
      <c r="Y594" s="19">
        <v>52.8</v>
      </c>
      <c r="Z594" s="19">
        <v>160</v>
      </c>
      <c r="AA594" s="19">
        <v>0</v>
      </c>
      <c r="AB594" s="19">
        <v>0</v>
      </c>
      <c r="AC594" s="19">
        <v>0</v>
      </c>
      <c r="AD594" s="19">
        <v>0</v>
      </c>
      <c r="AE594" s="19">
        <v>300</v>
      </c>
      <c r="AF594" s="19">
        <v>0</v>
      </c>
      <c r="AG594" s="5">
        <v>0</v>
      </c>
      <c r="AH594" s="5">
        <v>0</v>
      </c>
      <c r="AI594" s="6">
        <v>0</v>
      </c>
      <c r="AJ594" s="38">
        <f t="shared" si="21"/>
        <v>924.8</v>
      </c>
      <c r="AK594" s="23">
        <v>4626.69</v>
      </c>
      <c r="AL594" s="19">
        <v>33.8</v>
      </c>
      <c r="AM594" s="60">
        <v>3668.09</v>
      </c>
    </row>
    <row r="595" spans="1:39" ht="13.5">
      <c r="A595" s="16" t="s">
        <v>13</v>
      </c>
      <c r="B595" s="16">
        <v>2015</v>
      </c>
      <c r="C595" s="40">
        <v>10</v>
      </c>
      <c r="D595" s="47">
        <v>2020</v>
      </c>
      <c r="E595" s="32">
        <v>146</v>
      </c>
      <c r="F595" s="32">
        <v>0</v>
      </c>
      <c r="G595" s="32">
        <v>0</v>
      </c>
      <c r="H595" s="32">
        <v>0</v>
      </c>
      <c r="I595" s="50">
        <v>0</v>
      </c>
      <c r="J595" s="16">
        <v>0</v>
      </c>
      <c r="K595" s="66">
        <f t="shared" si="23"/>
        <v>2166</v>
      </c>
      <c r="L595" s="48">
        <v>200</v>
      </c>
      <c r="M595" s="50">
        <v>0</v>
      </c>
      <c r="N595" s="19">
        <v>280</v>
      </c>
      <c r="O595" s="16">
        <v>522.41</v>
      </c>
      <c r="P595" s="19">
        <v>243.79</v>
      </c>
      <c r="Q595" s="19">
        <v>0</v>
      </c>
      <c r="R595" s="19">
        <v>0</v>
      </c>
      <c r="S595" s="19">
        <v>0</v>
      </c>
      <c r="T595" s="19">
        <v>1079.66</v>
      </c>
      <c r="U595" s="19">
        <v>0</v>
      </c>
      <c r="V595" s="19">
        <v>0</v>
      </c>
      <c r="W595" s="87">
        <f t="shared" si="20"/>
        <v>2325.86</v>
      </c>
      <c r="X595" s="19">
        <v>373</v>
      </c>
      <c r="Y595" s="19">
        <v>133.2</v>
      </c>
      <c r="Z595" s="19">
        <v>160</v>
      </c>
      <c r="AA595" s="19">
        <v>0</v>
      </c>
      <c r="AB595" s="19">
        <v>0</v>
      </c>
      <c r="AC595" s="19">
        <v>0</v>
      </c>
      <c r="AD595" s="19">
        <v>106</v>
      </c>
      <c r="AE595" s="19">
        <v>200</v>
      </c>
      <c r="AF595" s="19">
        <v>43.88</v>
      </c>
      <c r="AG595" s="5">
        <v>0</v>
      </c>
      <c r="AH595" s="5">
        <v>0</v>
      </c>
      <c r="AI595" s="6">
        <v>0</v>
      </c>
      <c r="AJ595" s="38">
        <f t="shared" si="21"/>
        <v>1016.08</v>
      </c>
      <c r="AK595" s="23">
        <v>4341.98</v>
      </c>
      <c r="AL595" s="19">
        <v>25.26</v>
      </c>
      <c r="AM595" s="60">
        <v>3450.52</v>
      </c>
    </row>
    <row r="596" spans="1:39" ht="13.5">
      <c r="A596" s="16" t="s">
        <v>13</v>
      </c>
      <c r="B596" s="16">
        <v>2015</v>
      </c>
      <c r="C596" s="40">
        <v>10</v>
      </c>
      <c r="D596" s="47">
        <v>2020</v>
      </c>
      <c r="E596" s="32">
        <v>150</v>
      </c>
      <c r="F596" s="32">
        <v>0</v>
      </c>
      <c r="G596" s="32">
        <v>0</v>
      </c>
      <c r="H596" s="32">
        <v>0</v>
      </c>
      <c r="I596" s="50">
        <v>0</v>
      </c>
      <c r="J596" s="16">
        <v>0</v>
      </c>
      <c r="K596" s="66">
        <f t="shared" si="23"/>
        <v>2170</v>
      </c>
      <c r="L596" s="48">
        <v>0</v>
      </c>
      <c r="M596" s="50">
        <v>207</v>
      </c>
      <c r="N596" s="19">
        <v>280</v>
      </c>
      <c r="O596" s="16">
        <v>609.48</v>
      </c>
      <c r="P596" s="19">
        <v>278.62</v>
      </c>
      <c r="Q596" s="19">
        <v>0</v>
      </c>
      <c r="R596" s="19">
        <v>0</v>
      </c>
      <c r="S596" s="19">
        <v>0</v>
      </c>
      <c r="T596" s="19">
        <v>1126.09</v>
      </c>
      <c r="U596" s="19">
        <v>0</v>
      </c>
      <c r="V596" s="19">
        <v>0</v>
      </c>
      <c r="W596" s="87">
        <f t="shared" si="20"/>
        <v>2501.1899999999996</v>
      </c>
      <c r="X596" s="19">
        <v>246</v>
      </c>
      <c r="Y596" s="19">
        <v>6.8</v>
      </c>
      <c r="Z596" s="19">
        <v>160</v>
      </c>
      <c r="AA596" s="19">
        <v>0</v>
      </c>
      <c r="AB596" s="19">
        <v>0</v>
      </c>
      <c r="AC596" s="19">
        <v>0</v>
      </c>
      <c r="AD596" s="19">
        <v>0</v>
      </c>
      <c r="AE596" s="19">
        <v>0</v>
      </c>
      <c r="AF596" s="19">
        <v>0</v>
      </c>
      <c r="AG596" s="5">
        <v>0</v>
      </c>
      <c r="AH596" s="5">
        <v>0</v>
      </c>
      <c r="AI596" s="6">
        <v>0</v>
      </c>
      <c r="AJ596" s="38">
        <f t="shared" si="21"/>
        <v>412.8</v>
      </c>
      <c r="AK596" s="23">
        <v>4671.19</v>
      </c>
      <c r="AL596" s="19">
        <v>35.14</v>
      </c>
      <c r="AM596" s="60">
        <v>4223.25</v>
      </c>
    </row>
    <row r="597" spans="1:39" ht="13.5">
      <c r="A597" s="16" t="s">
        <v>13</v>
      </c>
      <c r="B597" s="16">
        <v>2015</v>
      </c>
      <c r="C597" s="40">
        <v>10</v>
      </c>
      <c r="D597" s="47">
        <v>2020</v>
      </c>
      <c r="E597" s="32">
        <v>150</v>
      </c>
      <c r="F597" s="32">
        <v>0</v>
      </c>
      <c r="G597" s="32">
        <v>0</v>
      </c>
      <c r="H597" s="32">
        <v>0</v>
      </c>
      <c r="I597" s="50">
        <v>0</v>
      </c>
      <c r="J597" s="16">
        <v>0</v>
      </c>
      <c r="K597" s="66">
        <f t="shared" si="23"/>
        <v>2170</v>
      </c>
      <c r="L597" s="48">
        <v>0</v>
      </c>
      <c r="M597" s="50">
        <v>207</v>
      </c>
      <c r="N597" s="19">
        <v>280</v>
      </c>
      <c r="O597" s="16">
        <v>609.48</v>
      </c>
      <c r="P597" s="19">
        <v>278.62</v>
      </c>
      <c r="Q597" s="19">
        <v>0</v>
      </c>
      <c r="R597" s="19">
        <v>0</v>
      </c>
      <c r="S597" s="19">
        <v>0</v>
      </c>
      <c r="T597" s="19">
        <v>1126.09</v>
      </c>
      <c r="U597" s="19">
        <v>0</v>
      </c>
      <c r="V597" s="19">
        <v>0</v>
      </c>
      <c r="W597" s="87">
        <f t="shared" si="20"/>
        <v>2501.1899999999996</v>
      </c>
      <c r="X597" s="19">
        <v>395.5</v>
      </c>
      <c r="Y597" s="19">
        <v>0</v>
      </c>
      <c r="Z597" s="19">
        <v>160</v>
      </c>
      <c r="AA597" s="19">
        <v>0</v>
      </c>
      <c r="AB597" s="19">
        <v>0</v>
      </c>
      <c r="AC597" s="19">
        <v>0</v>
      </c>
      <c r="AD597" s="19">
        <v>0</v>
      </c>
      <c r="AE597" s="19">
        <v>0</v>
      </c>
      <c r="AF597" s="19">
        <v>3.83</v>
      </c>
      <c r="AG597" s="5">
        <v>0</v>
      </c>
      <c r="AH597" s="5">
        <v>0</v>
      </c>
      <c r="AI597" s="6">
        <v>0</v>
      </c>
      <c r="AJ597" s="38">
        <f t="shared" si="21"/>
        <v>559.33</v>
      </c>
      <c r="AK597" s="23">
        <v>4667.36</v>
      </c>
      <c r="AL597" s="19">
        <v>35.02</v>
      </c>
      <c r="AM597" s="60">
        <v>4076.84</v>
      </c>
    </row>
    <row r="598" spans="1:39" ht="13.5">
      <c r="A598" s="16" t="s">
        <v>13</v>
      </c>
      <c r="B598" s="16">
        <v>2015</v>
      </c>
      <c r="C598" s="40">
        <v>10</v>
      </c>
      <c r="D598" s="47">
        <v>2020</v>
      </c>
      <c r="E598" s="32">
        <v>120</v>
      </c>
      <c r="F598" s="32">
        <v>0</v>
      </c>
      <c r="G598" s="32">
        <v>0</v>
      </c>
      <c r="H598" s="32">
        <v>0</v>
      </c>
      <c r="I598" s="50">
        <v>0</v>
      </c>
      <c r="J598" s="16">
        <v>0</v>
      </c>
      <c r="K598" s="66">
        <f t="shared" si="23"/>
        <v>2140</v>
      </c>
      <c r="L598" s="48">
        <v>300</v>
      </c>
      <c r="M598" s="50">
        <v>153</v>
      </c>
      <c r="N598" s="19">
        <v>242.67</v>
      </c>
      <c r="O598" s="16">
        <v>478.88</v>
      </c>
      <c r="P598" s="19">
        <v>557.24</v>
      </c>
      <c r="Q598" s="19">
        <v>0</v>
      </c>
      <c r="R598" s="19">
        <v>0</v>
      </c>
      <c r="S598" s="19">
        <v>0</v>
      </c>
      <c r="T598" s="19">
        <v>557.24</v>
      </c>
      <c r="U598" s="19">
        <v>0</v>
      </c>
      <c r="V598" s="19">
        <v>0</v>
      </c>
      <c r="W598" s="87">
        <f t="shared" si="20"/>
        <v>2289.0299999999997</v>
      </c>
      <c r="X598" s="19">
        <v>22</v>
      </c>
      <c r="Y598" s="19">
        <v>0</v>
      </c>
      <c r="Z598" s="19">
        <v>0</v>
      </c>
      <c r="AA598" s="19">
        <v>0</v>
      </c>
      <c r="AB598" s="19">
        <v>0</v>
      </c>
      <c r="AC598" s="19">
        <v>74.3</v>
      </c>
      <c r="AD598" s="19">
        <v>0</v>
      </c>
      <c r="AE598" s="19">
        <v>300</v>
      </c>
      <c r="AF598" s="19">
        <v>7.78</v>
      </c>
      <c r="AG598" s="5">
        <v>0</v>
      </c>
      <c r="AH598" s="5">
        <v>0</v>
      </c>
      <c r="AI598" s="6">
        <v>0</v>
      </c>
      <c r="AJ598" s="38">
        <f t="shared" si="21"/>
        <v>404.08</v>
      </c>
      <c r="AK598" s="23">
        <v>4346.95</v>
      </c>
      <c r="AL598" s="19">
        <v>25.41</v>
      </c>
      <c r="AM598" s="60">
        <v>3999.54</v>
      </c>
    </row>
    <row r="599" spans="1:39" ht="13.5">
      <c r="A599" s="16" t="s">
        <v>13</v>
      </c>
      <c r="B599" s="16">
        <v>2015</v>
      </c>
      <c r="C599" s="40">
        <v>10</v>
      </c>
      <c r="D599" s="47">
        <v>2020</v>
      </c>
      <c r="E599" s="32">
        <v>250</v>
      </c>
      <c r="F599" s="32">
        <v>0</v>
      </c>
      <c r="G599" s="32">
        <v>0</v>
      </c>
      <c r="H599" s="32">
        <v>0</v>
      </c>
      <c r="I599" s="50">
        <v>0</v>
      </c>
      <c r="J599" s="16">
        <v>0</v>
      </c>
      <c r="K599" s="66">
        <f t="shared" si="23"/>
        <v>2270</v>
      </c>
      <c r="L599" s="48">
        <v>300</v>
      </c>
      <c r="M599" s="50">
        <v>216</v>
      </c>
      <c r="N599" s="19">
        <v>280</v>
      </c>
      <c r="O599" s="16">
        <v>609.48</v>
      </c>
      <c r="P599" s="19">
        <v>557.24</v>
      </c>
      <c r="Q599" s="19">
        <v>0</v>
      </c>
      <c r="R599" s="19">
        <v>0</v>
      </c>
      <c r="S599" s="19">
        <v>0</v>
      </c>
      <c r="T599" s="19">
        <v>1033.22</v>
      </c>
      <c r="U599" s="19">
        <v>0</v>
      </c>
      <c r="V599" s="19">
        <v>0</v>
      </c>
      <c r="W599" s="87">
        <f t="shared" si="20"/>
        <v>2995.94</v>
      </c>
      <c r="X599" s="19">
        <v>261</v>
      </c>
      <c r="Y599" s="19">
        <v>80.1</v>
      </c>
      <c r="Z599" s="19">
        <v>160</v>
      </c>
      <c r="AA599" s="19">
        <v>0</v>
      </c>
      <c r="AB599" s="19">
        <v>0</v>
      </c>
      <c r="AC599" s="19">
        <v>0</v>
      </c>
      <c r="AD599" s="19">
        <v>0</v>
      </c>
      <c r="AE599" s="19">
        <v>300</v>
      </c>
      <c r="AF599" s="19">
        <v>0</v>
      </c>
      <c r="AG599" s="5">
        <v>0</v>
      </c>
      <c r="AH599" s="5">
        <v>0</v>
      </c>
      <c r="AI599" s="6">
        <v>0</v>
      </c>
      <c r="AJ599" s="38">
        <f t="shared" si="21"/>
        <v>801.1</v>
      </c>
      <c r="AK599" s="23">
        <v>5265.94</v>
      </c>
      <c r="AL599" s="19">
        <v>71.59</v>
      </c>
      <c r="AM599" s="60">
        <v>4393.25</v>
      </c>
    </row>
    <row r="600" spans="1:39" ht="13.5">
      <c r="A600" s="16" t="s">
        <v>13</v>
      </c>
      <c r="B600" s="16">
        <v>2015</v>
      </c>
      <c r="C600" s="40">
        <v>10</v>
      </c>
      <c r="D600" s="47">
        <v>2020</v>
      </c>
      <c r="E600" s="32">
        <v>150</v>
      </c>
      <c r="F600" s="32">
        <v>0</v>
      </c>
      <c r="G600" s="32">
        <v>0</v>
      </c>
      <c r="H600" s="32">
        <v>0</v>
      </c>
      <c r="I600" s="50">
        <v>0</v>
      </c>
      <c r="J600" s="16">
        <v>0</v>
      </c>
      <c r="K600" s="66">
        <f t="shared" si="23"/>
        <v>2170</v>
      </c>
      <c r="L600" s="48">
        <v>0</v>
      </c>
      <c r="M600" s="50">
        <v>207</v>
      </c>
      <c r="N600" s="19">
        <v>280</v>
      </c>
      <c r="O600" s="16">
        <v>609.48</v>
      </c>
      <c r="P600" s="19">
        <v>278.62</v>
      </c>
      <c r="Q600" s="19">
        <v>0</v>
      </c>
      <c r="R600" s="19">
        <v>0</v>
      </c>
      <c r="S600" s="19">
        <v>0</v>
      </c>
      <c r="T600" s="19">
        <v>1126.09</v>
      </c>
      <c r="U600" s="19">
        <v>0</v>
      </c>
      <c r="V600" s="19">
        <v>0</v>
      </c>
      <c r="W600" s="87">
        <f t="shared" si="20"/>
        <v>2501.1899999999996</v>
      </c>
      <c r="X600" s="19">
        <v>530.6</v>
      </c>
      <c r="Y600" s="19">
        <v>0</v>
      </c>
      <c r="Z600" s="19">
        <v>160</v>
      </c>
      <c r="AA600" s="19">
        <v>0</v>
      </c>
      <c r="AB600" s="19">
        <v>0</v>
      </c>
      <c r="AC600" s="19">
        <v>0</v>
      </c>
      <c r="AD600" s="19">
        <v>0</v>
      </c>
      <c r="AE600" s="19">
        <v>0</v>
      </c>
      <c r="AF600" s="19">
        <v>0</v>
      </c>
      <c r="AG600" s="5">
        <v>0</v>
      </c>
      <c r="AH600" s="5">
        <v>0</v>
      </c>
      <c r="AI600" s="6">
        <v>0</v>
      </c>
      <c r="AJ600" s="38">
        <f t="shared" si="21"/>
        <v>690.6</v>
      </c>
      <c r="AK600" s="23">
        <v>4671.19</v>
      </c>
      <c r="AL600" s="19">
        <v>35.14</v>
      </c>
      <c r="AM600" s="60">
        <v>3945.45</v>
      </c>
    </row>
    <row r="601" spans="1:39" ht="13.5">
      <c r="A601" s="16" t="s">
        <v>16</v>
      </c>
      <c r="B601" s="16">
        <v>2015</v>
      </c>
      <c r="C601" s="40">
        <v>10</v>
      </c>
      <c r="D601" s="47">
        <v>2020</v>
      </c>
      <c r="E601" s="32">
        <v>155</v>
      </c>
      <c r="F601" s="32">
        <v>0</v>
      </c>
      <c r="G601" s="32">
        <v>0</v>
      </c>
      <c r="H601" s="32">
        <v>0</v>
      </c>
      <c r="I601" s="50">
        <v>0</v>
      </c>
      <c r="J601" s="16">
        <v>0</v>
      </c>
      <c r="K601" s="66">
        <f t="shared" si="23"/>
        <v>2175</v>
      </c>
      <c r="L601" s="48">
        <v>300</v>
      </c>
      <c r="M601" s="50">
        <v>207</v>
      </c>
      <c r="N601" s="19">
        <v>280</v>
      </c>
      <c r="O601" s="16">
        <v>609.48</v>
      </c>
      <c r="P601" s="19">
        <v>644.31</v>
      </c>
      <c r="Q601" s="19">
        <v>0</v>
      </c>
      <c r="R601" s="19">
        <v>0</v>
      </c>
      <c r="S601" s="19">
        <v>0</v>
      </c>
      <c r="T601" s="19">
        <v>940.34</v>
      </c>
      <c r="U601" s="19">
        <v>0</v>
      </c>
      <c r="V601" s="19">
        <v>0</v>
      </c>
      <c r="W601" s="87">
        <f t="shared" si="20"/>
        <v>2981.13</v>
      </c>
      <c r="X601" s="19">
        <v>370</v>
      </c>
      <c r="Y601" s="19">
        <v>0</v>
      </c>
      <c r="Z601" s="19">
        <v>160</v>
      </c>
      <c r="AA601" s="19">
        <v>0</v>
      </c>
      <c r="AB601" s="19">
        <v>0</v>
      </c>
      <c r="AC601" s="19">
        <v>0</v>
      </c>
      <c r="AD601" s="19">
        <v>0</v>
      </c>
      <c r="AE601" s="19">
        <v>300</v>
      </c>
      <c r="AF601" s="19">
        <v>0</v>
      </c>
      <c r="AG601" s="5">
        <v>0</v>
      </c>
      <c r="AH601" s="5">
        <v>0</v>
      </c>
      <c r="AI601" s="6">
        <v>0</v>
      </c>
      <c r="AJ601" s="38">
        <f t="shared" si="21"/>
        <v>830</v>
      </c>
      <c r="AK601" s="23">
        <v>5156.13</v>
      </c>
      <c r="AL601" s="19">
        <v>60.61</v>
      </c>
      <c r="AM601" s="60">
        <v>4265.52</v>
      </c>
    </row>
    <row r="602" spans="1:39" ht="13.5">
      <c r="A602" s="16" t="s">
        <v>13</v>
      </c>
      <c r="B602" s="16">
        <v>2015</v>
      </c>
      <c r="C602" s="40">
        <v>10</v>
      </c>
      <c r="D602" s="47">
        <v>2020</v>
      </c>
      <c r="E602" s="32">
        <v>150</v>
      </c>
      <c r="F602" s="32">
        <v>0</v>
      </c>
      <c r="G602" s="32">
        <v>0</v>
      </c>
      <c r="H602" s="32">
        <v>0</v>
      </c>
      <c r="I602" s="50">
        <v>0</v>
      </c>
      <c r="J602" s="16">
        <v>0</v>
      </c>
      <c r="K602" s="66">
        <f t="shared" si="23"/>
        <v>2170</v>
      </c>
      <c r="L602" s="48">
        <v>0</v>
      </c>
      <c r="M602" s="50">
        <v>207</v>
      </c>
      <c r="N602" s="19">
        <v>280</v>
      </c>
      <c r="O602" s="16">
        <v>609.48</v>
      </c>
      <c r="P602" s="19">
        <v>278.62</v>
      </c>
      <c r="Q602" s="19">
        <v>0</v>
      </c>
      <c r="R602" s="19">
        <v>0</v>
      </c>
      <c r="S602" s="19">
        <v>0</v>
      </c>
      <c r="T602" s="19">
        <v>1033.22</v>
      </c>
      <c r="U602" s="19">
        <v>0</v>
      </c>
      <c r="V602" s="19">
        <v>0</v>
      </c>
      <c r="W602" s="87">
        <f t="shared" si="20"/>
        <v>2408.3199999999997</v>
      </c>
      <c r="X602" s="19">
        <v>177</v>
      </c>
      <c r="Y602" s="19">
        <v>0</v>
      </c>
      <c r="Z602" s="19">
        <v>160</v>
      </c>
      <c r="AA602" s="19">
        <v>0</v>
      </c>
      <c r="AB602" s="19">
        <v>0</v>
      </c>
      <c r="AC602" s="19">
        <v>0</v>
      </c>
      <c r="AD602" s="19">
        <v>0</v>
      </c>
      <c r="AE602" s="19">
        <v>0</v>
      </c>
      <c r="AF602" s="19">
        <v>0</v>
      </c>
      <c r="AG602" s="5">
        <v>0</v>
      </c>
      <c r="AH602" s="5">
        <v>0</v>
      </c>
      <c r="AI602" s="6">
        <v>0</v>
      </c>
      <c r="AJ602" s="38">
        <f t="shared" si="21"/>
        <v>337</v>
      </c>
      <c r="AK602" s="23">
        <v>4578.32</v>
      </c>
      <c r="AL602" s="19">
        <v>32.35</v>
      </c>
      <c r="AM602" s="60">
        <v>4208.97</v>
      </c>
    </row>
    <row r="603" spans="1:39" ht="13.5">
      <c r="A603" s="16" t="s">
        <v>13</v>
      </c>
      <c r="B603" s="16">
        <v>2015</v>
      </c>
      <c r="C603" s="40">
        <v>10</v>
      </c>
      <c r="D603" s="47">
        <v>2020</v>
      </c>
      <c r="E603" s="32">
        <v>250</v>
      </c>
      <c r="F603" s="32">
        <v>0</v>
      </c>
      <c r="G603" s="32">
        <v>0</v>
      </c>
      <c r="H603" s="32">
        <v>0</v>
      </c>
      <c r="I603" s="50">
        <v>0</v>
      </c>
      <c r="J603" s="16">
        <v>0</v>
      </c>
      <c r="K603" s="66">
        <f t="shared" si="23"/>
        <v>2270</v>
      </c>
      <c r="L603" s="48">
        <v>300</v>
      </c>
      <c r="M603" s="50">
        <v>189</v>
      </c>
      <c r="N603" s="19">
        <v>261.33</v>
      </c>
      <c r="O603" s="16">
        <v>522.41</v>
      </c>
      <c r="P603" s="19">
        <v>278.62</v>
      </c>
      <c r="Q603" s="19">
        <v>0</v>
      </c>
      <c r="R603" s="19">
        <v>0</v>
      </c>
      <c r="S603" s="19">
        <v>0</v>
      </c>
      <c r="T603" s="19">
        <v>1033.22</v>
      </c>
      <c r="U603" s="19">
        <v>0</v>
      </c>
      <c r="V603" s="19">
        <v>0</v>
      </c>
      <c r="W603" s="87">
        <f t="shared" si="20"/>
        <v>2584.58</v>
      </c>
      <c r="X603" s="19">
        <v>446</v>
      </c>
      <c r="Y603" s="19">
        <v>0</v>
      </c>
      <c r="Z603" s="19">
        <v>160</v>
      </c>
      <c r="AA603" s="19">
        <v>0</v>
      </c>
      <c r="AB603" s="19">
        <v>0</v>
      </c>
      <c r="AC603" s="19">
        <v>37.15</v>
      </c>
      <c r="AD603" s="19">
        <v>0</v>
      </c>
      <c r="AE603" s="19">
        <v>300</v>
      </c>
      <c r="AF603" s="19">
        <v>0</v>
      </c>
      <c r="AG603" s="5">
        <v>0</v>
      </c>
      <c r="AH603" s="5">
        <v>0</v>
      </c>
      <c r="AI603" s="6">
        <v>0</v>
      </c>
      <c r="AJ603" s="38">
        <f t="shared" si="21"/>
        <v>943.15</v>
      </c>
      <c r="AK603" s="23">
        <v>4817.43</v>
      </c>
      <c r="AL603" s="19">
        <v>39.12</v>
      </c>
      <c r="AM603" s="60">
        <v>3871.91</v>
      </c>
    </row>
    <row r="604" spans="1:39" ht="13.5">
      <c r="A604" s="16" t="s">
        <v>13</v>
      </c>
      <c r="B604" s="16">
        <v>2015</v>
      </c>
      <c r="C604" s="40">
        <v>10</v>
      </c>
      <c r="D604" s="47">
        <v>2020</v>
      </c>
      <c r="E604" s="32">
        <v>250</v>
      </c>
      <c r="F604" s="32">
        <v>0</v>
      </c>
      <c r="G604" s="32">
        <v>0</v>
      </c>
      <c r="H604" s="32">
        <v>0</v>
      </c>
      <c r="I604" s="50">
        <v>0</v>
      </c>
      <c r="J604" s="16">
        <v>0</v>
      </c>
      <c r="K604" s="66">
        <f t="shared" si="23"/>
        <v>2270</v>
      </c>
      <c r="L604" s="48">
        <v>300</v>
      </c>
      <c r="M604" s="50">
        <v>207</v>
      </c>
      <c r="N604" s="19">
        <v>280</v>
      </c>
      <c r="O604" s="16">
        <v>609.48</v>
      </c>
      <c r="P604" s="19">
        <v>278.62</v>
      </c>
      <c r="Q604" s="19">
        <v>0</v>
      </c>
      <c r="R604" s="19">
        <v>0</v>
      </c>
      <c r="S604" s="19">
        <v>0</v>
      </c>
      <c r="T604" s="19">
        <v>1033.22</v>
      </c>
      <c r="U604" s="19">
        <v>0</v>
      </c>
      <c r="V604" s="19">
        <v>0</v>
      </c>
      <c r="W604" s="87">
        <f t="shared" si="20"/>
        <v>2708.3199999999997</v>
      </c>
      <c r="X604" s="19">
        <v>110.8</v>
      </c>
      <c r="Y604" s="19">
        <v>15.8</v>
      </c>
      <c r="Z604" s="19">
        <v>0</v>
      </c>
      <c r="AA604" s="19">
        <v>0</v>
      </c>
      <c r="AB604" s="19">
        <v>0</v>
      </c>
      <c r="AC604" s="19">
        <v>0</v>
      </c>
      <c r="AD604" s="19">
        <v>0</v>
      </c>
      <c r="AE604" s="19">
        <v>300</v>
      </c>
      <c r="AF604" s="19">
        <v>0</v>
      </c>
      <c r="AG604" s="5">
        <v>0</v>
      </c>
      <c r="AH604" s="5">
        <v>0</v>
      </c>
      <c r="AI604" s="6">
        <v>0</v>
      </c>
      <c r="AJ604" s="38">
        <f t="shared" si="21"/>
        <v>426.6</v>
      </c>
      <c r="AK604" s="23">
        <v>4978.32</v>
      </c>
      <c r="AL604" s="19">
        <v>44.35</v>
      </c>
      <c r="AM604" s="60">
        <v>4507.37</v>
      </c>
    </row>
    <row r="605" spans="1:39" ht="13.5">
      <c r="A605" s="16" t="s">
        <v>13</v>
      </c>
      <c r="B605" s="16">
        <v>2015</v>
      </c>
      <c r="C605" s="40">
        <v>10</v>
      </c>
      <c r="D605" s="47">
        <v>2020</v>
      </c>
      <c r="E605" s="32">
        <v>150</v>
      </c>
      <c r="F605" s="32">
        <v>0</v>
      </c>
      <c r="G605" s="32">
        <v>0</v>
      </c>
      <c r="H605" s="32">
        <v>0</v>
      </c>
      <c r="I605" s="50">
        <v>0</v>
      </c>
      <c r="J605" s="16">
        <v>0</v>
      </c>
      <c r="K605" s="66">
        <f t="shared" si="23"/>
        <v>2170</v>
      </c>
      <c r="L605" s="48">
        <v>0</v>
      </c>
      <c r="M605" s="50">
        <v>180</v>
      </c>
      <c r="N605" s="19">
        <v>280</v>
      </c>
      <c r="O605" s="16">
        <v>531.12</v>
      </c>
      <c r="P605" s="19">
        <v>0</v>
      </c>
      <c r="Q605" s="19">
        <v>0</v>
      </c>
      <c r="R605" s="19">
        <v>0</v>
      </c>
      <c r="S605" s="19">
        <v>0</v>
      </c>
      <c r="T605" s="19">
        <v>1137.7</v>
      </c>
      <c r="U605" s="19">
        <v>0</v>
      </c>
      <c r="V605" s="19">
        <v>0</v>
      </c>
      <c r="W605" s="87">
        <f t="shared" si="20"/>
        <v>2128.82</v>
      </c>
      <c r="X605" s="19">
        <v>458</v>
      </c>
      <c r="Y605" s="19">
        <v>0</v>
      </c>
      <c r="Z605" s="19">
        <v>160</v>
      </c>
      <c r="AA605" s="19">
        <v>0</v>
      </c>
      <c r="AB605" s="19">
        <v>0</v>
      </c>
      <c r="AC605" s="19">
        <v>0</v>
      </c>
      <c r="AD605" s="19">
        <v>0</v>
      </c>
      <c r="AE605" s="19">
        <v>0</v>
      </c>
      <c r="AF605" s="19">
        <v>0</v>
      </c>
      <c r="AG605" s="5">
        <v>0</v>
      </c>
      <c r="AH605" s="5">
        <v>0</v>
      </c>
      <c r="AI605" s="6">
        <v>0</v>
      </c>
      <c r="AJ605" s="38">
        <f t="shared" si="21"/>
        <v>618</v>
      </c>
      <c r="AK605" s="23">
        <v>4298.82</v>
      </c>
      <c r="AL605" s="19">
        <v>23.96</v>
      </c>
      <c r="AM605" s="60">
        <v>3656.86</v>
      </c>
    </row>
    <row r="606" spans="1:39" ht="13.5">
      <c r="A606" s="16" t="s">
        <v>13</v>
      </c>
      <c r="B606" s="16">
        <v>2015</v>
      </c>
      <c r="C606" s="40">
        <v>10</v>
      </c>
      <c r="D606" s="47">
        <v>2020</v>
      </c>
      <c r="E606" s="32">
        <v>150</v>
      </c>
      <c r="F606" s="32">
        <v>0</v>
      </c>
      <c r="G606" s="32">
        <v>0</v>
      </c>
      <c r="H606" s="32">
        <v>0</v>
      </c>
      <c r="I606" s="50">
        <v>0</v>
      </c>
      <c r="J606" s="16">
        <v>0</v>
      </c>
      <c r="K606" s="66">
        <f t="shared" si="23"/>
        <v>2170</v>
      </c>
      <c r="L606" s="48">
        <v>0</v>
      </c>
      <c r="M606" s="50">
        <v>207</v>
      </c>
      <c r="N606" s="19">
        <v>280</v>
      </c>
      <c r="O606" s="16">
        <v>609.48</v>
      </c>
      <c r="P606" s="19">
        <v>278.62</v>
      </c>
      <c r="Q606" s="19">
        <v>0</v>
      </c>
      <c r="R606" s="19">
        <v>0</v>
      </c>
      <c r="S606" s="19">
        <v>0</v>
      </c>
      <c r="T606" s="19">
        <v>1079.66</v>
      </c>
      <c r="U606" s="19">
        <v>0</v>
      </c>
      <c r="V606" s="19">
        <v>0</v>
      </c>
      <c r="W606" s="87">
        <f t="shared" si="20"/>
        <v>2454.76</v>
      </c>
      <c r="X606" s="19">
        <v>207</v>
      </c>
      <c r="Y606" s="19">
        <v>0</v>
      </c>
      <c r="Z606" s="19">
        <v>160</v>
      </c>
      <c r="AA606" s="19">
        <v>0</v>
      </c>
      <c r="AB606" s="19">
        <v>0</v>
      </c>
      <c r="AC606" s="19">
        <v>0</v>
      </c>
      <c r="AD606" s="19">
        <v>0</v>
      </c>
      <c r="AE606" s="19">
        <v>0</v>
      </c>
      <c r="AF606" s="19">
        <v>0</v>
      </c>
      <c r="AG606" s="5">
        <v>0</v>
      </c>
      <c r="AH606" s="5">
        <v>0</v>
      </c>
      <c r="AI606" s="6">
        <v>0</v>
      </c>
      <c r="AJ606" s="38">
        <f t="shared" si="21"/>
        <v>367</v>
      </c>
      <c r="AK606" s="23">
        <v>4624.76</v>
      </c>
      <c r="AL606" s="19">
        <v>33.74</v>
      </c>
      <c r="AM606" s="60">
        <v>4224.02</v>
      </c>
    </row>
    <row r="607" spans="1:39" ht="13.5">
      <c r="A607" s="16" t="s">
        <v>13</v>
      </c>
      <c r="B607" s="16">
        <v>2015</v>
      </c>
      <c r="C607" s="40">
        <v>10</v>
      </c>
      <c r="D607" s="47">
        <v>2020</v>
      </c>
      <c r="E607" s="32">
        <v>250</v>
      </c>
      <c r="F607" s="32">
        <v>0</v>
      </c>
      <c r="G607" s="32">
        <v>0</v>
      </c>
      <c r="H607" s="32">
        <v>0</v>
      </c>
      <c r="I607" s="50">
        <v>0</v>
      </c>
      <c r="J607" s="16">
        <v>0</v>
      </c>
      <c r="K607" s="66">
        <f t="shared" si="23"/>
        <v>2270</v>
      </c>
      <c r="L607" s="48">
        <v>300</v>
      </c>
      <c r="M607" s="50">
        <v>207</v>
      </c>
      <c r="N607" s="19">
        <v>280</v>
      </c>
      <c r="O607" s="16">
        <v>609.48</v>
      </c>
      <c r="P607" s="19">
        <v>278.62</v>
      </c>
      <c r="Q607" s="19">
        <v>0</v>
      </c>
      <c r="R607" s="19">
        <v>0</v>
      </c>
      <c r="S607" s="19">
        <v>0</v>
      </c>
      <c r="T607" s="19">
        <v>1033.22</v>
      </c>
      <c r="U607" s="19">
        <v>0</v>
      </c>
      <c r="V607" s="19">
        <v>0</v>
      </c>
      <c r="W607" s="87">
        <f aca="true" t="shared" si="24" ref="W607:W670">SUM(L607:V607)</f>
        <v>2708.3199999999997</v>
      </c>
      <c r="X607" s="19">
        <v>0</v>
      </c>
      <c r="Y607" s="19">
        <v>0</v>
      </c>
      <c r="Z607" s="19">
        <v>160</v>
      </c>
      <c r="AA607" s="19">
        <v>0</v>
      </c>
      <c r="AB607" s="19">
        <v>0</v>
      </c>
      <c r="AC607" s="19">
        <v>0</v>
      </c>
      <c r="AD607" s="19">
        <v>0</v>
      </c>
      <c r="AE607" s="19">
        <v>300</v>
      </c>
      <c r="AF607" s="19">
        <v>0</v>
      </c>
      <c r="AG607" s="5">
        <v>0</v>
      </c>
      <c r="AH607" s="5">
        <v>0</v>
      </c>
      <c r="AI607" s="6">
        <v>0</v>
      </c>
      <c r="AJ607" s="38">
        <f aca="true" t="shared" si="25" ref="AJ607:AJ670">SUM(X607:AI607)</f>
        <v>460</v>
      </c>
      <c r="AK607" s="23">
        <v>4978.32</v>
      </c>
      <c r="AL607" s="19">
        <v>44.35</v>
      </c>
      <c r="AM607" s="60">
        <v>4473.97</v>
      </c>
    </row>
    <row r="608" spans="1:39" ht="13.5">
      <c r="A608" s="16" t="s">
        <v>13</v>
      </c>
      <c r="B608" s="16">
        <v>2015</v>
      </c>
      <c r="C608" s="40">
        <v>10</v>
      </c>
      <c r="D608" s="47">
        <v>2020</v>
      </c>
      <c r="E608" s="32">
        <v>150</v>
      </c>
      <c r="F608" s="32">
        <v>0</v>
      </c>
      <c r="G608" s="32">
        <v>0</v>
      </c>
      <c r="H608" s="32">
        <v>0</v>
      </c>
      <c r="I608" s="50">
        <v>0</v>
      </c>
      <c r="J608" s="16">
        <v>0</v>
      </c>
      <c r="K608" s="66">
        <f t="shared" si="23"/>
        <v>2170</v>
      </c>
      <c r="L608" s="48">
        <v>0</v>
      </c>
      <c r="M608" s="50">
        <v>180</v>
      </c>
      <c r="N608" s="19">
        <v>280</v>
      </c>
      <c r="O608" s="16">
        <v>0</v>
      </c>
      <c r="P608" s="19">
        <v>531.12</v>
      </c>
      <c r="Q608" s="19">
        <v>0</v>
      </c>
      <c r="R608" s="19">
        <v>0</v>
      </c>
      <c r="S608" s="19">
        <v>0</v>
      </c>
      <c r="T608" s="19">
        <v>1137.7</v>
      </c>
      <c r="U608" s="19">
        <v>0</v>
      </c>
      <c r="V608" s="19">
        <v>0</v>
      </c>
      <c r="W608" s="87">
        <f t="shared" si="24"/>
        <v>2128.82</v>
      </c>
      <c r="X608" s="19">
        <v>370</v>
      </c>
      <c r="Y608" s="19">
        <v>49.9</v>
      </c>
      <c r="Z608" s="19">
        <v>160</v>
      </c>
      <c r="AA608" s="19">
        <v>0</v>
      </c>
      <c r="AB608" s="19">
        <v>0</v>
      </c>
      <c r="AC608" s="19">
        <v>0</v>
      </c>
      <c r="AD608" s="19">
        <v>0</v>
      </c>
      <c r="AE608" s="19">
        <v>0</v>
      </c>
      <c r="AF608" s="19">
        <v>0</v>
      </c>
      <c r="AG608" s="5">
        <v>0</v>
      </c>
      <c r="AH608" s="5">
        <v>0</v>
      </c>
      <c r="AI608" s="6">
        <v>0</v>
      </c>
      <c r="AJ608" s="38">
        <f t="shared" si="25"/>
        <v>579.9</v>
      </c>
      <c r="AK608" s="23">
        <v>4298.82</v>
      </c>
      <c r="AL608" s="19">
        <v>23.96</v>
      </c>
      <c r="AM608" s="60">
        <v>3694.96</v>
      </c>
    </row>
    <row r="609" spans="1:39" ht="13.5">
      <c r="A609" s="16" t="s">
        <v>13</v>
      </c>
      <c r="B609" s="16">
        <v>2015</v>
      </c>
      <c r="C609" s="40">
        <v>10</v>
      </c>
      <c r="D609" s="47">
        <v>2020</v>
      </c>
      <c r="E609" s="32">
        <v>150</v>
      </c>
      <c r="F609" s="32">
        <v>0</v>
      </c>
      <c r="G609" s="32">
        <v>0</v>
      </c>
      <c r="H609" s="32">
        <v>0</v>
      </c>
      <c r="I609" s="50">
        <v>0</v>
      </c>
      <c r="J609" s="16">
        <v>0</v>
      </c>
      <c r="K609" s="66">
        <f t="shared" si="23"/>
        <v>2170</v>
      </c>
      <c r="L609" s="48">
        <v>0</v>
      </c>
      <c r="M609" s="50">
        <v>0</v>
      </c>
      <c r="N609" s="19">
        <v>252</v>
      </c>
      <c r="O609" s="16">
        <v>391.81</v>
      </c>
      <c r="P609" s="19">
        <v>348.28</v>
      </c>
      <c r="Q609" s="19">
        <v>0</v>
      </c>
      <c r="R609" s="19">
        <v>0</v>
      </c>
      <c r="S609" s="19">
        <v>0</v>
      </c>
      <c r="T609" s="19">
        <v>731.38</v>
      </c>
      <c r="U609" s="19">
        <v>0</v>
      </c>
      <c r="V609" s="19">
        <v>0</v>
      </c>
      <c r="W609" s="87">
        <f t="shared" si="24"/>
        <v>1723.4699999999998</v>
      </c>
      <c r="X609" s="19">
        <v>356</v>
      </c>
      <c r="Y609" s="19">
        <v>18.1</v>
      </c>
      <c r="Z609" s="19">
        <v>160</v>
      </c>
      <c r="AA609" s="19">
        <v>0</v>
      </c>
      <c r="AB609" s="19">
        <v>0</v>
      </c>
      <c r="AC609" s="19">
        <v>0</v>
      </c>
      <c r="AD609" s="19">
        <v>212</v>
      </c>
      <c r="AE609" s="19">
        <v>0</v>
      </c>
      <c r="AF609" s="19">
        <v>278.62</v>
      </c>
      <c r="AG609" s="5">
        <v>0</v>
      </c>
      <c r="AH609" s="5">
        <v>0</v>
      </c>
      <c r="AI609" s="6">
        <v>0</v>
      </c>
      <c r="AJ609" s="38">
        <f t="shared" si="25"/>
        <v>1024.72</v>
      </c>
      <c r="AK609" s="23">
        <v>3402.85</v>
      </c>
      <c r="AL609" s="19">
        <v>0</v>
      </c>
      <c r="AM609" s="60">
        <v>2868.75</v>
      </c>
    </row>
    <row r="610" spans="1:39" ht="13.5">
      <c r="A610" s="16" t="s">
        <v>13</v>
      </c>
      <c r="B610" s="16">
        <v>2015</v>
      </c>
      <c r="C610" s="40">
        <v>10</v>
      </c>
      <c r="D610" s="48">
        <v>2020</v>
      </c>
      <c r="E610" s="32">
        <v>250</v>
      </c>
      <c r="F610" s="32">
        <v>0</v>
      </c>
      <c r="G610" s="32">
        <v>0</v>
      </c>
      <c r="H610" s="32">
        <v>0</v>
      </c>
      <c r="I610" s="50">
        <v>0</v>
      </c>
      <c r="J610" s="16">
        <v>0</v>
      </c>
      <c r="K610" s="38">
        <f t="shared" si="23"/>
        <v>2270</v>
      </c>
      <c r="L610" s="48">
        <v>300</v>
      </c>
      <c r="M610" s="50">
        <v>0</v>
      </c>
      <c r="N610" s="19">
        <v>280</v>
      </c>
      <c r="O610" s="16">
        <v>522.41</v>
      </c>
      <c r="P610" s="19">
        <v>626.9</v>
      </c>
      <c r="Q610" s="19">
        <v>0</v>
      </c>
      <c r="R610" s="19">
        <v>0</v>
      </c>
      <c r="S610" s="19">
        <v>0</v>
      </c>
      <c r="T610" s="19">
        <v>1369.89</v>
      </c>
      <c r="U610" s="19">
        <v>0</v>
      </c>
      <c r="V610" s="19">
        <v>0</v>
      </c>
      <c r="W610" s="23">
        <f t="shared" si="24"/>
        <v>3099.2</v>
      </c>
      <c r="X610" s="19">
        <v>225</v>
      </c>
      <c r="Y610" s="19">
        <v>0</v>
      </c>
      <c r="Z610" s="19">
        <v>160</v>
      </c>
      <c r="AA610" s="19">
        <v>0</v>
      </c>
      <c r="AB610" s="19">
        <v>0</v>
      </c>
      <c r="AC610" s="19">
        <v>0</v>
      </c>
      <c r="AD610" s="19">
        <v>0</v>
      </c>
      <c r="AE610" s="19">
        <v>300</v>
      </c>
      <c r="AF610" s="19">
        <v>0</v>
      </c>
      <c r="AG610" s="5">
        <v>0</v>
      </c>
      <c r="AH610" s="5">
        <v>0</v>
      </c>
      <c r="AI610" s="6">
        <v>0</v>
      </c>
      <c r="AJ610" s="38">
        <f t="shared" si="25"/>
        <v>685</v>
      </c>
      <c r="AK610" s="23">
        <v>5369.2</v>
      </c>
      <c r="AL610" s="19">
        <v>81.92</v>
      </c>
      <c r="AM610" s="60">
        <v>4602.28</v>
      </c>
    </row>
    <row r="611" spans="1:39" ht="13.5">
      <c r="A611" s="16" t="s">
        <v>13</v>
      </c>
      <c r="B611" s="16">
        <v>2015</v>
      </c>
      <c r="C611" s="40">
        <v>10</v>
      </c>
      <c r="D611" s="47">
        <v>2020</v>
      </c>
      <c r="E611" s="32">
        <v>350</v>
      </c>
      <c r="F611" s="32">
        <v>50</v>
      </c>
      <c r="G611" s="32">
        <v>0</v>
      </c>
      <c r="H611" s="32">
        <v>0</v>
      </c>
      <c r="I611" s="50">
        <v>0</v>
      </c>
      <c r="J611" s="16">
        <v>0</v>
      </c>
      <c r="K611" s="66">
        <f t="shared" si="23"/>
        <v>2420</v>
      </c>
      <c r="L611" s="48">
        <v>300</v>
      </c>
      <c r="M611" s="50">
        <v>0</v>
      </c>
      <c r="N611" s="19">
        <v>280</v>
      </c>
      <c r="O611" s="16">
        <v>565.95</v>
      </c>
      <c r="P611" s="19">
        <v>626.9</v>
      </c>
      <c r="Q611" s="19">
        <v>0</v>
      </c>
      <c r="R611" s="19">
        <v>0</v>
      </c>
      <c r="S611" s="19">
        <v>0</v>
      </c>
      <c r="T611" s="19">
        <v>1381.49</v>
      </c>
      <c r="U611" s="19">
        <v>0</v>
      </c>
      <c r="V611" s="19">
        <v>0</v>
      </c>
      <c r="W611" s="87">
        <f t="shared" si="24"/>
        <v>3154.34</v>
      </c>
      <c r="X611" s="19">
        <v>263</v>
      </c>
      <c r="Y611" s="19">
        <v>0</v>
      </c>
      <c r="Z611" s="19">
        <v>0</v>
      </c>
      <c r="AA611" s="19">
        <v>0</v>
      </c>
      <c r="AB611" s="19">
        <v>0</v>
      </c>
      <c r="AC611" s="19">
        <v>0</v>
      </c>
      <c r="AD611" s="19">
        <v>0</v>
      </c>
      <c r="AE611" s="19">
        <v>300</v>
      </c>
      <c r="AF611" s="19">
        <v>0</v>
      </c>
      <c r="AG611" s="5">
        <v>0</v>
      </c>
      <c r="AH611" s="5">
        <v>0</v>
      </c>
      <c r="AI611" s="6">
        <v>0</v>
      </c>
      <c r="AJ611" s="38">
        <f t="shared" si="25"/>
        <v>563</v>
      </c>
      <c r="AK611" s="23">
        <v>5574.34</v>
      </c>
      <c r="AL611" s="19">
        <v>102.43</v>
      </c>
      <c r="AM611" s="60">
        <v>4908.91</v>
      </c>
    </row>
    <row r="612" spans="1:39" ht="13.5">
      <c r="A612" s="16" t="s">
        <v>13</v>
      </c>
      <c r="B612" s="16">
        <v>2015</v>
      </c>
      <c r="C612" s="40">
        <v>10</v>
      </c>
      <c r="D612" s="47">
        <v>2020</v>
      </c>
      <c r="E612" s="32">
        <v>250</v>
      </c>
      <c r="F612" s="32">
        <v>0</v>
      </c>
      <c r="G612" s="32">
        <v>0</v>
      </c>
      <c r="H612" s="32">
        <v>0</v>
      </c>
      <c r="I612" s="50">
        <v>0</v>
      </c>
      <c r="J612" s="16">
        <v>0</v>
      </c>
      <c r="K612" s="66">
        <f t="shared" si="23"/>
        <v>2270</v>
      </c>
      <c r="L612" s="48">
        <v>300</v>
      </c>
      <c r="M612" s="50">
        <v>0</v>
      </c>
      <c r="N612" s="19">
        <v>280</v>
      </c>
      <c r="O612" s="16">
        <v>539.83</v>
      </c>
      <c r="P612" s="19">
        <v>278.62</v>
      </c>
      <c r="Q612" s="19">
        <v>0</v>
      </c>
      <c r="R612" s="19">
        <v>0</v>
      </c>
      <c r="S612" s="19">
        <v>0</v>
      </c>
      <c r="T612" s="19">
        <v>1381.49</v>
      </c>
      <c r="U612" s="19">
        <v>0</v>
      </c>
      <c r="V612" s="19">
        <v>0</v>
      </c>
      <c r="W612" s="87">
        <f t="shared" si="24"/>
        <v>2779.9399999999996</v>
      </c>
      <c r="X612" s="19">
        <v>264</v>
      </c>
      <c r="Y612" s="19">
        <v>13.9</v>
      </c>
      <c r="Z612" s="19">
        <v>160</v>
      </c>
      <c r="AA612" s="19">
        <v>0</v>
      </c>
      <c r="AB612" s="19">
        <v>0</v>
      </c>
      <c r="AC612" s="19">
        <v>0</v>
      </c>
      <c r="AD612" s="19">
        <v>0</v>
      </c>
      <c r="AE612" s="19">
        <v>300</v>
      </c>
      <c r="AF612" s="19">
        <v>0</v>
      </c>
      <c r="AG612" s="5">
        <v>0</v>
      </c>
      <c r="AH612" s="5">
        <v>0</v>
      </c>
      <c r="AI612" s="6">
        <v>0</v>
      </c>
      <c r="AJ612" s="38">
        <f t="shared" si="25"/>
        <v>737.9</v>
      </c>
      <c r="AK612" s="23">
        <v>5049.94</v>
      </c>
      <c r="AL612" s="19">
        <v>49.99</v>
      </c>
      <c r="AM612" s="60">
        <v>4262.05</v>
      </c>
    </row>
    <row r="613" spans="1:39" ht="13.5">
      <c r="A613" s="16" t="s">
        <v>13</v>
      </c>
      <c r="B613" s="16">
        <v>2015</v>
      </c>
      <c r="C613" s="40">
        <v>10</v>
      </c>
      <c r="D613" s="47">
        <v>2020</v>
      </c>
      <c r="E613" s="32">
        <v>350</v>
      </c>
      <c r="F613" s="32">
        <v>50</v>
      </c>
      <c r="G613" s="32">
        <v>0</v>
      </c>
      <c r="H613" s="32">
        <v>0</v>
      </c>
      <c r="I613" s="50">
        <v>0</v>
      </c>
      <c r="J613" s="16">
        <v>0</v>
      </c>
      <c r="K613" s="66">
        <f t="shared" si="23"/>
        <v>2420</v>
      </c>
      <c r="L613" s="48">
        <v>300</v>
      </c>
      <c r="M613" s="50">
        <v>0</v>
      </c>
      <c r="N613" s="19">
        <v>280</v>
      </c>
      <c r="O613" s="16">
        <v>565.95</v>
      </c>
      <c r="P613" s="19">
        <v>278.62</v>
      </c>
      <c r="Q613" s="19">
        <v>0</v>
      </c>
      <c r="R613" s="19">
        <v>0</v>
      </c>
      <c r="S613" s="19">
        <v>0</v>
      </c>
      <c r="T613" s="19">
        <v>1184.14</v>
      </c>
      <c r="U613" s="19">
        <v>0</v>
      </c>
      <c r="V613" s="19">
        <v>0</v>
      </c>
      <c r="W613" s="87">
        <f t="shared" si="24"/>
        <v>2608.71</v>
      </c>
      <c r="X613" s="19">
        <v>143</v>
      </c>
      <c r="Y613" s="19">
        <v>0</v>
      </c>
      <c r="Z613" s="19">
        <v>160</v>
      </c>
      <c r="AA613" s="19">
        <v>0</v>
      </c>
      <c r="AB613" s="19">
        <v>0</v>
      </c>
      <c r="AC613" s="19">
        <v>0</v>
      </c>
      <c r="AD613" s="19">
        <v>0</v>
      </c>
      <c r="AE613" s="19">
        <v>300</v>
      </c>
      <c r="AF613" s="19">
        <v>0</v>
      </c>
      <c r="AG613" s="5">
        <v>0</v>
      </c>
      <c r="AH613" s="5">
        <v>0</v>
      </c>
      <c r="AI613" s="6">
        <v>0</v>
      </c>
      <c r="AJ613" s="38">
        <f t="shared" si="25"/>
        <v>603</v>
      </c>
      <c r="AK613" s="23">
        <v>5028.71</v>
      </c>
      <c r="AL613" s="19">
        <v>47.87</v>
      </c>
      <c r="AM613" s="60">
        <v>4377.84</v>
      </c>
    </row>
    <row r="614" spans="1:39" ht="13.5">
      <c r="A614" s="16" t="s">
        <v>13</v>
      </c>
      <c r="B614" s="16">
        <v>2015</v>
      </c>
      <c r="C614" s="40">
        <v>10</v>
      </c>
      <c r="D614" s="47">
        <v>2020</v>
      </c>
      <c r="E614" s="32">
        <v>210</v>
      </c>
      <c r="F614" s="32">
        <v>0</v>
      </c>
      <c r="G614" s="32">
        <v>0</v>
      </c>
      <c r="H614" s="32">
        <v>0</v>
      </c>
      <c r="I614" s="50">
        <v>0</v>
      </c>
      <c r="J614" s="16">
        <v>0</v>
      </c>
      <c r="K614" s="66">
        <f t="shared" si="23"/>
        <v>2230</v>
      </c>
      <c r="L614" s="48">
        <v>200</v>
      </c>
      <c r="M614" s="50">
        <v>0</v>
      </c>
      <c r="N614" s="19">
        <v>280</v>
      </c>
      <c r="O614" s="16">
        <v>565.95</v>
      </c>
      <c r="P614" s="19">
        <v>609.48</v>
      </c>
      <c r="Q614" s="19">
        <v>0</v>
      </c>
      <c r="R614" s="19">
        <v>0</v>
      </c>
      <c r="S614" s="19">
        <v>0</v>
      </c>
      <c r="T614" s="19">
        <v>1358.28</v>
      </c>
      <c r="U614" s="19">
        <v>0</v>
      </c>
      <c r="V614" s="19">
        <v>0</v>
      </c>
      <c r="W614" s="87">
        <f t="shared" si="24"/>
        <v>3013.71</v>
      </c>
      <c r="X614" s="19">
        <v>214</v>
      </c>
      <c r="Y614" s="19">
        <v>18.7</v>
      </c>
      <c r="Z614" s="19">
        <v>160</v>
      </c>
      <c r="AA614" s="19">
        <v>0</v>
      </c>
      <c r="AB614" s="19">
        <v>0</v>
      </c>
      <c r="AC614" s="19">
        <v>0</v>
      </c>
      <c r="AD614" s="19">
        <v>0</v>
      </c>
      <c r="AE614" s="19">
        <v>200</v>
      </c>
      <c r="AF614" s="19">
        <v>35.41</v>
      </c>
      <c r="AG614" s="5">
        <v>0</v>
      </c>
      <c r="AH614" s="5">
        <v>0</v>
      </c>
      <c r="AI614" s="6">
        <v>0</v>
      </c>
      <c r="AJ614" s="38">
        <f t="shared" si="25"/>
        <v>628.11</v>
      </c>
      <c r="AK614" s="23">
        <v>5208.3</v>
      </c>
      <c r="AL614" s="19">
        <v>65.83</v>
      </c>
      <c r="AM614" s="60">
        <v>4549.77</v>
      </c>
    </row>
    <row r="615" spans="1:39" ht="13.5">
      <c r="A615" s="16" t="s">
        <v>13</v>
      </c>
      <c r="B615" s="16">
        <v>2015</v>
      </c>
      <c r="C615" s="40">
        <v>10</v>
      </c>
      <c r="D615" s="47">
        <v>2020</v>
      </c>
      <c r="E615" s="32">
        <v>150</v>
      </c>
      <c r="F615" s="32">
        <v>0</v>
      </c>
      <c r="G615" s="32">
        <v>0</v>
      </c>
      <c r="H615" s="32">
        <v>0</v>
      </c>
      <c r="I615" s="50">
        <v>0</v>
      </c>
      <c r="J615" s="16">
        <v>0</v>
      </c>
      <c r="K615" s="66">
        <f t="shared" si="23"/>
        <v>2170</v>
      </c>
      <c r="L615" s="48">
        <v>0</v>
      </c>
      <c r="M615" s="50">
        <v>162</v>
      </c>
      <c r="N615" s="19">
        <v>261.33</v>
      </c>
      <c r="O615" s="16">
        <v>391.61</v>
      </c>
      <c r="P615" s="19">
        <v>278.62</v>
      </c>
      <c r="Q615" s="19">
        <v>0</v>
      </c>
      <c r="R615" s="19">
        <v>0</v>
      </c>
      <c r="S615" s="19">
        <v>0</v>
      </c>
      <c r="T615" s="19">
        <v>905.52</v>
      </c>
      <c r="U615" s="19">
        <v>0</v>
      </c>
      <c r="V615" s="19">
        <v>0</v>
      </c>
      <c r="W615" s="87">
        <f t="shared" si="24"/>
        <v>1999.08</v>
      </c>
      <c r="X615" s="19">
        <v>307.5</v>
      </c>
      <c r="Y615" s="19">
        <v>109.9</v>
      </c>
      <c r="Z615" s="19">
        <v>160</v>
      </c>
      <c r="AA615" s="19">
        <v>0</v>
      </c>
      <c r="AB615" s="19">
        <v>0</v>
      </c>
      <c r="AC615" s="19">
        <v>0</v>
      </c>
      <c r="AD615" s="19">
        <v>106</v>
      </c>
      <c r="AE615" s="19">
        <v>0</v>
      </c>
      <c r="AF615" s="19">
        <v>195.38</v>
      </c>
      <c r="AG615" s="5">
        <v>0</v>
      </c>
      <c r="AH615" s="5">
        <v>0</v>
      </c>
      <c r="AI615" s="6">
        <v>0</v>
      </c>
      <c r="AJ615" s="38">
        <f t="shared" si="25"/>
        <v>878.78</v>
      </c>
      <c r="AK615" s="23">
        <v>3867.9</v>
      </c>
      <c r="AL615" s="19">
        <v>11.04</v>
      </c>
      <c r="AM615" s="60">
        <v>3279.46</v>
      </c>
    </row>
    <row r="616" spans="1:39" ht="13.5">
      <c r="A616" s="16" t="s">
        <v>13</v>
      </c>
      <c r="B616" s="16">
        <v>2015</v>
      </c>
      <c r="C616" s="40">
        <v>10</v>
      </c>
      <c r="D616" s="47">
        <v>2020</v>
      </c>
      <c r="E616" s="32">
        <v>240</v>
      </c>
      <c r="F616" s="32">
        <v>0</v>
      </c>
      <c r="G616" s="32">
        <v>0</v>
      </c>
      <c r="H616" s="32">
        <v>0</v>
      </c>
      <c r="I616" s="50">
        <v>0</v>
      </c>
      <c r="J616" s="16">
        <v>0</v>
      </c>
      <c r="K616" s="66">
        <f t="shared" si="23"/>
        <v>2260</v>
      </c>
      <c r="L616" s="48">
        <v>300</v>
      </c>
      <c r="M616" s="50">
        <v>0</v>
      </c>
      <c r="N616" s="19">
        <v>280</v>
      </c>
      <c r="O616" s="16">
        <v>609.48</v>
      </c>
      <c r="P616" s="19">
        <v>644.31</v>
      </c>
      <c r="Q616" s="19">
        <v>0</v>
      </c>
      <c r="R616" s="19">
        <v>0</v>
      </c>
      <c r="S616" s="19">
        <v>0</v>
      </c>
      <c r="T616" s="19">
        <v>1033.22</v>
      </c>
      <c r="U616" s="19">
        <v>0</v>
      </c>
      <c r="V616" s="19">
        <v>0</v>
      </c>
      <c r="W616" s="87">
        <f t="shared" si="24"/>
        <v>2867.01</v>
      </c>
      <c r="X616" s="19">
        <v>272.5</v>
      </c>
      <c r="Y616" s="19">
        <v>7.2</v>
      </c>
      <c r="Z616" s="19">
        <v>157</v>
      </c>
      <c r="AA616" s="19">
        <v>0</v>
      </c>
      <c r="AB616" s="19">
        <v>0</v>
      </c>
      <c r="AC616" s="19">
        <v>0</v>
      </c>
      <c r="AD616" s="19">
        <v>0</v>
      </c>
      <c r="AE616" s="19">
        <v>300</v>
      </c>
      <c r="AF616" s="19">
        <v>11.61</v>
      </c>
      <c r="AG616" s="5">
        <v>0</v>
      </c>
      <c r="AH616" s="5">
        <v>0</v>
      </c>
      <c r="AI616" s="6">
        <v>0</v>
      </c>
      <c r="AJ616" s="38">
        <f t="shared" si="25"/>
        <v>748.3100000000001</v>
      </c>
      <c r="AK616" s="23">
        <v>5115.4</v>
      </c>
      <c r="AL616" s="19">
        <v>56.54</v>
      </c>
      <c r="AM616" s="60">
        <v>4322.16</v>
      </c>
    </row>
    <row r="617" spans="1:39" ht="13.5">
      <c r="A617" s="16" t="s">
        <v>13</v>
      </c>
      <c r="B617" s="16">
        <v>2015</v>
      </c>
      <c r="C617" s="40">
        <v>10</v>
      </c>
      <c r="D617" s="47">
        <v>2020</v>
      </c>
      <c r="E617" s="32">
        <v>380</v>
      </c>
      <c r="F617" s="32">
        <v>0</v>
      </c>
      <c r="G617" s="32">
        <v>0</v>
      </c>
      <c r="H617" s="32">
        <v>0</v>
      </c>
      <c r="I617" s="50">
        <v>0</v>
      </c>
      <c r="J617" s="16">
        <v>0</v>
      </c>
      <c r="K617" s="66">
        <f t="shared" si="23"/>
        <v>2400</v>
      </c>
      <c r="L617" s="48">
        <v>300</v>
      </c>
      <c r="M617" s="50">
        <v>0</v>
      </c>
      <c r="N617" s="19">
        <v>280</v>
      </c>
      <c r="O617" s="16">
        <v>609.48</v>
      </c>
      <c r="P617" s="19">
        <v>644.31</v>
      </c>
      <c r="Q617" s="19">
        <v>0</v>
      </c>
      <c r="R617" s="19">
        <v>0</v>
      </c>
      <c r="S617" s="19">
        <v>0</v>
      </c>
      <c r="T617" s="19">
        <v>1126.09</v>
      </c>
      <c r="U617" s="19">
        <v>0</v>
      </c>
      <c r="V617" s="19">
        <v>0</v>
      </c>
      <c r="W617" s="87">
        <f t="shared" si="24"/>
        <v>2959.88</v>
      </c>
      <c r="X617" s="19">
        <v>203</v>
      </c>
      <c r="Y617" s="19">
        <v>0</v>
      </c>
      <c r="Z617" s="19">
        <v>157</v>
      </c>
      <c r="AA617" s="19">
        <v>0</v>
      </c>
      <c r="AB617" s="19">
        <v>0</v>
      </c>
      <c r="AC617" s="19">
        <v>0</v>
      </c>
      <c r="AD617" s="19">
        <v>0</v>
      </c>
      <c r="AE617" s="19">
        <v>300</v>
      </c>
      <c r="AF617" s="19">
        <v>0</v>
      </c>
      <c r="AG617" s="5">
        <v>0</v>
      </c>
      <c r="AH617" s="5">
        <v>0</v>
      </c>
      <c r="AI617" s="6">
        <v>0</v>
      </c>
      <c r="AJ617" s="38">
        <f t="shared" si="25"/>
        <v>660</v>
      </c>
      <c r="AK617" s="23">
        <v>5359.88</v>
      </c>
      <c r="AL617" s="19">
        <v>80.99</v>
      </c>
      <c r="AM617" s="60">
        <v>4618.89</v>
      </c>
    </row>
    <row r="618" spans="1:39" ht="13.5">
      <c r="A618" s="16" t="s">
        <v>13</v>
      </c>
      <c r="B618" s="16">
        <v>2015</v>
      </c>
      <c r="C618" s="40">
        <v>10</v>
      </c>
      <c r="D618" s="47">
        <v>2020</v>
      </c>
      <c r="E618" s="32">
        <v>250</v>
      </c>
      <c r="F618" s="32">
        <v>0</v>
      </c>
      <c r="G618" s="32">
        <v>0</v>
      </c>
      <c r="H618" s="32">
        <v>0</v>
      </c>
      <c r="I618" s="50">
        <v>0</v>
      </c>
      <c r="J618" s="16">
        <v>0</v>
      </c>
      <c r="K618" s="66">
        <f t="shared" si="23"/>
        <v>2270</v>
      </c>
      <c r="L618" s="48">
        <v>300</v>
      </c>
      <c r="M618" s="50">
        <v>0</v>
      </c>
      <c r="N618" s="19">
        <v>224</v>
      </c>
      <c r="O618" s="16">
        <v>565.95</v>
      </c>
      <c r="P618" s="19">
        <v>348.28</v>
      </c>
      <c r="Q618" s="19">
        <v>0</v>
      </c>
      <c r="R618" s="19">
        <v>0</v>
      </c>
      <c r="S618" s="19">
        <v>0</v>
      </c>
      <c r="T618" s="19">
        <v>1892.3</v>
      </c>
      <c r="U618" s="19">
        <v>0</v>
      </c>
      <c r="V618" s="19">
        <v>0</v>
      </c>
      <c r="W618" s="87">
        <f t="shared" si="24"/>
        <v>3330.5299999999997</v>
      </c>
      <c r="X618" s="19">
        <v>368</v>
      </c>
      <c r="Y618" s="19">
        <v>41</v>
      </c>
      <c r="Z618" s="19">
        <v>138.67</v>
      </c>
      <c r="AA618" s="19">
        <v>0</v>
      </c>
      <c r="AB618" s="19">
        <v>0</v>
      </c>
      <c r="AC618" s="19">
        <v>37.15</v>
      </c>
      <c r="AD618" s="19">
        <v>0</v>
      </c>
      <c r="AE618" s="19">
        <v>300</v>
      </c>
      <c r="AF618" s="19">
        <v>0</v>
      </c>
      <c r="AG618" s="5">
        <v>0</v>
      </c>
      <c r="AH618" s="5">
        <v>0</v>
      </c>
      <c r="AI618" s="6">
        <v>0</v>
      </c>
      <c r="AJ618" s="38">
        <f t="shared" si="25"/>
        <v>884.8199999999999</v>
      </c>
      <c r="AK618" s="23">
        <v>5563.38</v>
      </c>
      <c r="AL618" s="19">
        <v>101.34</v>
      </c>
      <c r="AM618" s="60">
        <v>4614.37</v>
      </c>
    </row>
    <row r="619" spans="1:39" ht="13.5">
      <c r="A619" s="16" t="s">
        <v>13</v>
      </c>
      <c r="B619" s="16">
        <v>2015</v>
      </c>
      <c r="C619" s="40">
        <v>10</v>
      </c>
      <c r="D619" s="47">
        <v>2020</v>
      </c>
      <c r="E619" s="32">
        <v>250</v>
      </c>
      <c r="F619" s="32">
        <v>0</v>
      </c>
      <c r="G619" s="32">
        <v>0</v>
      </c>
      <c r="H619" s="32">
        <v>0</v>
      </c>
      <c r="I619" s="50">
        <v>0</v>
      </c>
      <c r="J619" s="16">
        <v>0</v>
      </c>
      <c r="K619" s="66">
        <f t="shared" si="23"/>
        <v>2270</v>
      </c>
      <c r="L619" s="48">
        <v>300</v>
      </c>
      <c r="M619" s="50">
        <v>198</v>
      </c>
      <c r="N619" s="19">
        <v>280</v>
      </c>
      <c r="O619" s="16">
        <v>609.48</v>
      </c>
      <c r="P619" s="19">
        <v>626.9</v>
      </c>
      <c r="Q619" s="19">
        <v>0</v>
      </c>
      <c r="R619" s="19">
        <v>0</v>
      </c>
      <c r="S619" s="19">
        <v>0</v>
      </c>
      <c r="T619" s="19">
        <v>1195.75</v>
      </c>
      <c r="U619" s="19">
        <v>0</v>
      </c>
      <c r="V619" s="19">
        <v>0</v>
      </c>
      <c r="W619" s="87">
        <f t="shared" si="24"/>
        <v>3210.13</v>
      </c>
      <c r="X619" s="19">
        <v>199.5</v>
      </c>
      <c r="Y619" s="19">
        <v>0</v>
      </c>
      <c r="Z619" s="19">
        <v>160</v>
      </c>
      <c r="AA619" s="19">
        <v>0</v>
      </c>
      <c r="AB619" s="19">
        <v>0</v>
      </c>
      <c r="AC619" s="19">
        <v>0</v>
      </c>
      <c r="AD619" s="19">
        <v>0</v>
      </c>
      <c r="AE619" s="19">
        <v>300</v>
      </c>
      <c r="AF619" s="19">
        <v>11.26</v>
      </c>
      <c r="AG619" s="5">
        <v>0</v>
      </c>
      <c r="AH619" s="5">
        <v>0</v>
      </c>
      <c r="AI619" s="6">
        <v>0</v>
      </c>
      <c r="AJ619" s="38">
        <f t="shared" si="25"/>
        <v>670.76</v>
      </c>
      <c r="AK619" s="23">
        <v>5468.87</v>
      </c>
      <c r="AL619" s="19">
        <v>91.89</v>
      </c>
      <c r="AM619" s="60">
        <v>4717.48</v>
      </c>
    </row>
    <row r="620" spans="1:39" ht="13.5">
      <c r="A620" s="16" t="s">
        <v>13</v>
      </c>
      <c r="B620" s="16">
        <v>2015</v>
      </c>
      <c r="C620" s="40">
        <v>10</v>
      </c>
      <c r="D620" s="47">
        <v>2020</v>
      </c>
      <c r="E620" s="32">
        <v>201</v>
      </c>
      <c r="F620" s="32">
        <v>0</v>
      </c>
      <c r="G620" s="32">
        <v>0</v>
      </c>
      <c r="H620" s="32">
        <v>0</v>
      </c>
      <c r="I620" s="50">
        <v>0</v>
      </c>
      <c r="J620" s="16">
        <v>0</v>
      </c>
      <c r="K620" s="66">
        <f t="shared" si="23"/>
        <v>2221</v>
      </c>
      <c r="L620" s="48">
        <v>200</v>
      </c>
      <c r="M620" s="50">
        <v>0</v>
      </c>
      <c r="N620" s="19">
        <v>280</v>
      </c>
      <c r="O620" s="16">
        <v>565.95</v>
      </c>
      <c r="P620" s="19">
        <v>626.9</v>
      </c>
      <c r="Q620" s="19">
        <v>0</v>
      </c>
      <c r="R620" s="19">
        <v>0</v>
      </c>
      <c r="S620" s="19">
        <v>0</v>
      </c>
      <c r="T620" s="19">
        <v>1277.01</v>
      </c>
      <c r="U620" s="19">
        <v>0</v>
      </c>
      <c r="V620" s="19">
        <v>0</v>
      </c>
      <c r="W620" s="87">
        <f t="shared" si="24"/>
        <v>2949.8599999999997</v>
      </c>
      <c r="X620" s="19">
        <v>373</v>
      </c>
      <c r="Y620" s="19">
        <v>0</v>
      </c>
      <c r="Z620" s="19">
        <v>160</v>
      </c>
      <c r="AA620" s="19">
        <v>0</v>
      </c>
      <c r="AB620" s="19">
        <v>0</v>
      </c>
      <c r="AC620" s="19">
        <v>0</v>
      </c>
      <c r="AD620" s="19">
        <v>0</v>
      </c>
      <c r="AE620" s="19">
        <v>200</v>
      </c>
      <c r="AF620" s="19">
        <v>22.87</v>
      </c>
      <c r="AG620" s="5">
        <v>0</v>
      </c>
      <c r="AH620" s="5">
        <v>0</v>
      </c>
      <c r="AI620" s="6">
        <v>0</v>
      </c>
      <c r="AJ620" s="38">
        <f t="shared" si="25"/>
        <v>755.87</v>
      </c>
      <c r="AK620" s="23">
        <v>5147.99</v>
      </c>
      <c r="AL620" s="19">
        <v>59.8</v>
      </c>
      <c r="AM620" s="60">
        <v>4355.19</v>
      </c>
    </row>
    <row r="621" spans="1:39" ht="13.5">
      <c r="A621" s="16" t="s">
        <v>13</v>
      </c>
      <c r="B621" s="16">
        <v>2015</v>
      </c>
      <c r="C621" s="40">
        <v>10</v>
      </c>
      <c r="D621" s="47">
        <v>2020</v>
      </c>
      <c r="E621" s="32">
        <v>250</v>
      </c>
      <c r="F621" s="32">
        <v>0</v>
      </c>
      <c r="G621" s="32">
        <v>0</v>
      </c>
      <c r="H621" s="32">
        <v>0</v>
      </c>
      <c r="I621" s="50">
        <v>0</v>
      </c>
      <c r="J621" s="16">
        <v>0</v>
      </c>
      <c r="K621" s="66">
        <f t="shared" si="23"/>
        <v>2270</v>
      </c>
      <c r="L621" s="48">
        <v>300</v>
      </c>
      <c r="M621" s="50">
        <v>0</v>
      </c>
      <c r="N621" s="19">
        <v>280</v>
      </c>
      <c r="O621" s="16">
        <v>565.95</v>
      </c>
      <c r="P621" s="19">
        <v>626.9</v>
      </c>
      <c r="Q621" s="19">
        <v>0</v>
      </c>
      <c r="R621" s="19">
        <v>0</v>
      </c>
      <c r="S621" s="19">
        <v>0</v>
      </c>
      <c r="T621" s="19">
        <v>1288.62</v>
      </c>
      <c r="U621" s="19">
        <v>0</v>
      </c>
      <c r="V621" s="19">
        <v>0</v>
      </c>
      <c r="W621" s="87">
        <f t="shared" si="24"/>
        <v>3061.47</v>
      </c>
      <c r="X621" s="19">
        <v>412</v>
      </c>
      <c r="Y621" s="19">
        <v>0</v>
      </c>
      <c r="Z621" s="19">
        <v>160</v>
      </c>
      <c r="AA621" s="19">
        <v>0</v>
      </c>
      <c r="AB621" s="19">
        <v>0</v>
      </c>
      <c r="AC621" s="19">
        <v>0</v>
      </c>
      <c r="AD621" s="19">
        <v>0</v>
      </c>
      <c r="AE621" s="19">
        <v>300</v>
      </c>
      <c r="AF621" s="19">
        <v>0</v>
      </c>
      <c r="AG621" s="5">
        <v>0</v>
      </c>
      <c r="AH621" s="5">
        <v>0</v>
      </c>
      <c r="AI621" s="6">
        <v>0</v>
      </c>
      <c r="AJ621" s="38">
        <f t="shared" si="25"/>
        <v>872</v>
      </c>
      <c r="AK621" s="23">
        <v>5331.47</v>
      </c>
      <c r="AL621" s="19">
        <v>78.15</v>
      </c>
      <c r="AM621" s="60">
        <v>4381.32</v>
      </c>
    </row>
    <row r="622" spans="1:39" ht="13.5">
      <c r="A622" s="16" t="s">
        <v>13</v>
      </c>
      <c r="B622" s="16">
        <v>2015</v>
      </c>
      <c r="C622" s="40">
        <v>10</v>
      </c>
      <c r="D622" s="47">
        <v>2020</v>
      </c>
      <c r="E622" s="32">
        <v>250</v>
      </c>
      <c r="F622" s="32">
        <v>0</v>
      </c>
      <c r="G622" s="32">
        <v>0</v>
      </c>
      <c r="H622" s="32">
        <v>0</v>
      </c>
      <c r="I622" s="50">
        <v>0</v>
      </c>
      <c r="J622" s="16">
        <v>0</v>
      </c>
      <c r="K622" s="66">
        <f t="shared" si="23"/>
        <v>2270</v>
      </c>
      <c r="L622" s="48">
        <v>300</v>
      </c>
      <c r="M622" s="50">
        <v>0</v>
      </c>
      <c r="N622" s="19">
        <v>280</v>
      </c>
      <c r="O622" s="16">
        <v>565.95</v>
      </c>
      <c r="P622" s="19">
        <v>626.9</v>
      </c>
      <c r="Q622" s="19">
        <v>0</v>
      </c>
      <c r="R622" s="19">
        <v>0</v>
      </c>
      <c r="S622" s="19">
        <v>0</v>
      </c>
      <c r="T622" s="19">
        <v>1288.62</v>
      </c>
      <c r="U622" s="19">
        <v>0</v>
      </c>
      <c r="V622" s="19">
        <v>0</v>
      </c>
      <c r="W622" s="87">
        <f t="shared" si="24"/>
        <v>3061.47</v>
      </c>
      <c r="X622" s="19">
        <v>225</v>
      </c>
      <c r="Y622" s="19">
        <v>0</v>
      </c>
      <c r="Z622" s="19">
        <v>160</v>
      </c>
      <c r="AA622" s="19">
        <v>0</v>
      </c>
      <c r="AB622" s="19">
        <v>0</v>
      </c>
      <c r="AC622" s="19">
        <v>0</v>
      </c>
      <c r="AD622" s="19">
        <v>0</v>
      </c>
      <c r="AE622" s="19">
        <v>300</v>
      </c>
      <c r="AF622" s="19">
        <v>0</v>
      </c>
      <c r="AG622" s="5">
        <v>25</v>
      </c>
      <c r="AH622" s="5">
        <v>0</v>
      </c>
      <c r="AI622" s="6">
        <v>0</v>
      </c>
      <c r="AJ622" s="38">
        <f t="shared" si="25"/>
        <v>710</v>
      </c>
      <c r="AK622" s="23">
        <v>5331.47</v>
      </c>
      <c r="AL622" s="19">
        <v>78.15</v>
      </c>
      <c r="AM622" s="60">
        <v>4543.32</v>
      </c>
    </row>
    <row r="623" spans="1:39" ht="13.5">
      <c r="A623" s="16" t="s">
        <v>13</v>
      </c>
      <c r="B623" s="16">
        <v>2015</v>
      </c>
      <c r="C623" s="40">
        <v>10</v>
      </c>
      <c r="D623" s="47">
        <v>2020</v>
      </c>
      <c r="E623" s="32">
        <v>250</v>
      </c>
      <c r="F623" s="32">
        <v>0</v>
      </c>
      <c r="G623" s="32">
        <v>0</v>
      </c>
      <c r="H623" s="32">
        <v>0</v>
      </c>
      <c r="I623" s="50">
        <v>0</v>
      </c>
      <c r="J623" s="16">
        <v>0</v>
      </c>
      <c r="K623" s="66">
        <f t="shared" si="23"/>
        <v>2270</v>
      </c>
      <c r="L623" s="48">
        <v>300</v>
      </c>
      <c r="M623" s="50">
        <v>0</v>
      </c>
      <c r="N623" s="19">
        <v>280</v>
      </c>
      <c r="O623" s="16">
        <v>565.95</v>
      </c>
      <c r="P623" s="19">
        <v>626.9</v>
      </c>
      <c r="Q623" s="19">
        <v>0</v>
      </c>
      <c r="R623" s="19">
        <v>0</v>
      </c>
      <c r="S623" s="19">
        <v>0</v>
      </c>
      <c r="T623" s="19">
        <v>1265.4</v>
      </c>
      <c r="U623" s="19">
        <v>0</v>
      </c>
      <c r="V623" s="19">
        <v>0</v>
      </c>
      <c r="W623" s="87">
        <f t="shared" si="24"/>
        <v>3038.25</v>
      </c>
      <c r="X623" s="19">
        <v>262.5</v>
      </c>
      <c r="Y623" s="19">
        <v>0</v>
      </c>
      <c r="Z623" s="19">
        <v>160</v>
      </c>
      <c r="AA623" s="19">
        <v>0</v>
      </c>
      <c r="AB623" s="19">
        <v>0</v>
      </c>
      <c r="AC623" s="19">
        <v>0</v>
      </c>
      <c r="AD623" s="19">
        <v>0</v>
      </c>
      <c r="AE623" s="19">
        <v>300</v>
      </c>
      <c r="AF623" s="19">
        <v>0</v>
      </c>
      <c r="AG623" s="5">
        <v>0</v>
      </c>
      <c r="AH623" s="5">
        <v>0</v>
      </c>
      <c r="AI623" s="6">
        <v>0</v>
      </c>
      <c r="AJ623" s="38">
        <f t="shared" si="25"/>
        <v>722.5</v>
      </c>
      <c r="AK623" s="23">
        <v>5308.25</v>
      </c>
      <c r="AL623" s="19">
        <v>75.83</v>
      </c>
      <c r="AM623" s="60">
        <v>4509.92</v>
      </c>
    </row>
    <row r="624" spans="1:39" ht="13.5">
      <c r="A624" s="16" t="s">
        <v>13</v>
      </c>
      <c r="B624" s="16">
        <v>2015</v>
      </c>
      <c r="C624" s="40">
        <v>10</v>
      </c>
      <c r="D624" s="47">
        <v>2020</v>
      </c>
      <c r="E624" s="32">
        <v>250</v>
      </c>
      <c r="F624" s="32">
        <v>0</v>
      </c>
      <c r="G624" s="32">
        <v>0</v>
      </c>
      <c r="H624" s="32">
        <v>0</v>
      </c>
      <c r="I624" s="50">
        <v>0</v>
      </c>
      <c r="J624" s="16">
        <v>0</v>
      </c>
      <c r="K624" s="66">
        <f t="shared" si="23"/>
        <v>2270</v>
      </c>
      <c r="L624" s="48">
        <v>300</v>
      </c>
      <c r="M624" s="50">
        <v>0</v>
      </c>
      <c r="N624" s="19">
        <v>280</v>
      </c>
      <c r="O624" s="16">
        <v>565.95</v>
      </c>
      <c r="P624" s="19">
        <v>626.9</v>
      </c>
      <c r="Q624" s="19">
        <v>0</v>
      </c>
      <c r="R624" s="19">
        <v>0</v>
      </c>
      <c r="S624" s="19">
        <v>0</v>
      </c>
      <c r="T624" s="19">
        <v>1288.62</v>
      </c>
      <c r="U624" s="19">
        <v>0</v>
      </c>
      <c r="V624" s="19">
        <v>0</v>
      </c>
      <c r="W624" s="87">
        <f t="shared" si="24"/>
        <v>3061.47</v>
      </c>
      <c r="X624" s="19">
        <v>424</v>
      </c>
      <c r="Y624" s="19">
        <v>0</v>
      </c>
      <c r="Z624" s="19">
        <v>160</v>
      </c>
      <c r="AA624" s="19">
        <v>0</v>
      </c>
      <c r="AB624" s="19">
        <v>0</v>
      </c>
      <c r="AC624" s="19">
        <v>0</v>
      </c>
      <c r="AD624" s="19">
        <v>0</v>
      </c>
      <c r="AE624" s="19">
        <v>300</v>
      </c>
      <c r="AF624" s="19">
        <v>0</v>
      </c>
      <c r="AG624" s="5">
        <v>0</v>
      </c>
      <c r="AH624" s="5">
        <v>0</v>
      </c>
      <c r="AI624" s="6">
        <v>0</v>
      </c>
      <c r="AJ624" s="38">
        <f t="shared" si="25"/>
        <v>884</v>
      </c>
      <c r="AK624" s="23">
        <v>5331.47</v>
      </c>
      <c r="AL624" s="19">
        <v>78.15</v>
      </c>
      <c r="AM624" s="60">
        <v>4369.32</v>
      </c>
    </row>
    <row r="625" spans="1:39" ht="13.5">
      <c r="A625" s="16" t="s">
        <v>13</v>
      </c>
      <c r="B625" s="16">
        <v>2015</v>
      </c>
      <c r="C625" s="40">
        <v>10</v>
      </c>
      <c r="D625" s="47">
        <v>2020</v>
      </c>
      <c r="E625" s="32">
        <v>250</v>
      </c>
      <c r="F625" s="32">
        <v>0</v>
      </c>
      <c r="G625" s="32">
        <v>0</v>
      </c>
      <c r="H625" s="32">
        <v>0</v>
      </c>
      <c r="I625" s="50">
        <v>0</v>
      </c>
      <c r="J625" s="16">
        <v>0</v>
      </c>
      <c r="K625" s="66">
        <f t="shared" si="23"/>
        <v>2270</v>
      </c>
      <c r="L625" s="48">
        <v>300</v>
      </c>
      <c r="M625" s="50">
        <v>0</v>
      </c>
      <c r="N625" s="19">
        <v>280</v>
      </c>
      <c r="O625" s="16">
        <v>565.95</v>
      </c>
      <c r="P625" s="19">
        <v>626.9</v>
      </c>
      <c r="Q625" s="19">
        <v>0</v>
      </c>
      <c r="R625" s="19">
        <v>0</v>
      </c>
      <c r="S625" s="19">
        <v>0</v>
      </c>
      <c r="T625" s="19">
        <v>1277.01</v>
      </c>
      <c r="U625" s="19">
        <v>0</v>
      </c>
      <c r="V625" s="19">
        <v>0</v>
      </c>
      <c r="W625" s="87">
        <f t="shared" si="24"/>
        <v>3049.8599999999997</v>
      </c>
      <c r="X625" s="19">
        <v>203.5</v>
      </c>
      <c r="Y625" s="19">
        <v>0</v>
      </c>
      <c r="Z625" s="19">
        <v>160</v>
      </c>
      <c r="AA625" s="19">
        <v>0</v>
      </c>
      <c r="AB625" s="19">
        <v>0</v>
      </c>
      <c r="AC625" s="19">
        <v>0</v>
      </c>
      <c r="AD625" s="19">
        <v>0</v>
      </c>
      <c r="AE625" s="19">
        <v>300</v>
      </c>
      <c r="AF625" s="19">
        <v>0</v>
      </c>
      <c r="AG625" s="5">
        <v>0</v>
      </c>
      <c r="AH625" s="5">
        <v>0</v>
      </c>
      <c r="AI625" s="6">
        <v>0</v>
      </c>
      <c r="AJ625" s="38">
        <f t="shared" si="25"/>
        <v>663.5</v>
      </c>
      <c r="AK625" s="23">
        <v>5319.86</v>
      </c>
      <c r="AL625" s="19">
        <v>76.99</v>
      </c>
      <c r="AM625" s="60">
        <v>4579.37</v>
      </c>
    </row>
    <row r="626" spans="1:39" ht="13.5">
      <c r="A626" s="16" t="s">
        <v>13</v>
      </c>
      <c r="B626" s="16">
        <v>2015</v>
      </c>
      <c r="C626" s="40">
        <v>10</v>
      </c>
      <c r="D626" s="47">
        <v>2020</v>
      </c>
      <c r="E626" s="32">
        <v>240</v>
      </c>
      <c r="F626" s="32">
        <v>0</v>
      </c>
      <c r="G626" s="32">
        <v>0</v>
      </c>
      <c r="H626" s="32">
        <v>0</v>
      </c>
      <c r="I626" s="50">
        <v>0</v>
      </c>
      <c r="J626" s="16">
        <v>0</v>
      </c>
      <c r="K626" s="66">
        <f t="shared" si="23"/>
        <v>2260</v>
      </c>
      <c r="L626" s="48">
        <v>300</v>
      </c>
      <c r="M626" s="50">
        <v>0</v>
      </c>
      <c r="N626" s="19">
        <v>280</v>
      </c>
      <c r="O626" s="16">
        <v>609.48</v>
      </c>
      <c r="P626" s="19">
        <v>644.31</v>
      </c>
      <c r="Q626" s="19">
        <v>0</v>
      </c>
      <c r="R626" s="19">
        <v>0</v>
      </c>
      <c r="S626" s="19">
        <v>0</v>
      </c>
      <c r="T626" s="19">
        <v>1033.22</v>
      </c>
      <c r="U626" s="19">
        <v>0</v>
      </c>
      <c r="V626" s="19">
        <v>0</v>
      </c>
      <c r="W626" s="87">
        <f t="shared" si="24"/>
        <v>2867.01</v>
      </c>
      <c r="X626" s="19">
        <v>291</v>
      </c>
      <c r="Y626" s="19">
        <v>3.5</v>
      </c>
      <c r="Z626" s="19">
        <v>157</v>
      </c>
      <c r="AA626" s="19">
        <v>0</v>
      </c>
      <c r="AB626" s="19">
        <v>0</v>
      </c>
      <c r="AC626" s="19">
        <v>0</v>
      </c>
      <c r="AD626" s="19">
        <v>0</v>
      </c>
      <c r="AE626" s="19">
        <v>300</v>
      </c>
      <c r="AF626" s="19">
        <v>0</v>
      </c>
      <c r="AG626" s="5">
        <v>0</v>
      </c>
      <c r="AH626" s="5">
        <v>0</v>
      </c>
      <c r="AI626" s="6">
        <v>0</v>
      </c>
      <c r="AJ626" s="38">
        <f t="shared" si="25"/>
        <v>751.5</v>
      </c>
      <c r="AK626" s="23">
        <v>5127.01</v>
      </c>
      <c r="AL626" s="19">
        <v>57.7</v>
      </c>
      <c r="AM626" s="60">
        <v>4317.81</v>
      </c>
    </row>
    <row r="627" spans="1:39" ht="13.5">
      <c r="A627" s="16" t="s">
        <v>13</v>
      </c>
      <c r="B627" s="16">
        <v>2015</v>
      </c>
      <c r="C627" s="40">
        <v>10</v>
      </c>
      <c r="D627" s="47">
        <v>2020</v>
      </c>
      <c r="E627" s="32">
        <v>240</v>
      </c>
      <c r="F627" s="32">
        <v>0</v>
      </c>
      <c r="G627" s="32">
        <v>0</v>
      </c>
      <c r="H627" s="32">
        <v>0</v>
      </c>
      <c r="I627" s="50">
        <v>0</v>
      </c>
      <c r="J627" s="16">
        <v>0</v>
      </c>
      <c r="K627" s="66">
        <f t="shared" si="23"/>
        <v>2260</v>
      </c>
      <c r="L627" s="48">
        <v>200</v>
      </c>
      <c r="M627" s="50">
        <v>0</v>
      </c>
      <c r="N627" s="19">
        <v>280</v>
      </c>
      <c r="O627" s="16">
        <v>565.95</v>
      </c>
      <c r="P627" s="19">
        <v>644.31</v>
      </c>
      <c r="Q627" s="19">
        <v>200</v>
      </c>
      <c r="R627" s="19">
        <v>0</v>
      </c>
      <c r="S627" s="19">
        <v>0</v>
      </c>
      <c r="T627" s="19">
        <v>1033.22</v>
      </c>
      <c r="U627" s="19">
        <v>0</v>
      </c>
      <c r="V627" s="19">
        <v>0</v>
      </c>
      <c r="W627" s="87">
        <f t="shared" si="24"/>
        <v>2923.48</v>
      </c>
      <c r="X627" s="19">
        <v>221</v>
      </c>
      <c r="Y627" s="19">
        <v>185</v>
      </c>
      <c r="Z627" s="19">
        <v>157</v>
      </c>
      <c r="AA627" s="19">
        <v>0</v>
      </c>
      <c r="AB627" s="19">
        <v>0</v>
      </c>
      <c r="AC627" s="19">
        <v>0</v>
      </c>
      <c r="AD627" s="19">
        <v>0</v>
      </c>
      <c r="AE627" s="19">
        <v>200</v>
      </c>
      <c r="AF627" s="19">
        <v>0</v>
      </c>
      <c r="AG627" s="5">
        <v>0</v>
      </c>
      <c r="AH627" s="5">
        <v>0</v>
      </c>
      <c r="AI627" s="6">
        <v>0</v>
      </c>
      <c r="AJ627" s="38">
        <f t="shared" si="25"/>
        <v>763</v>
      </c>
      <c r="AK627" s="23">
        <v>5183.48</v>
      </c>
      <c r="AL627" s="19">
        <v>63.55</v>
      </c>
      <c r="AM627" s="60">
        <v>4357.13</v>
      </c>
    </row>
    <row r="628" spans="1:39" ht="13.5">
      <c r="A628" s="16" t="s">
        <v>15</v>
      </c>
      <c r="B628" s="16">
        <v>2015</v>
      </c>
      <c r="C628" s="40">
        <v>10</v>
      </c>
      <c r="D628" s="47">
        <v>2020</v>
      </c>
      <c r="E628" s="32">
        <v>350</v>
      </c>
      <c r="F628" s="32">
        <v>124</v>
      </c>
      <c r="G628" s="32">
        <v>0</v>
      </c>
      <c r="H628" s="32">
        <v>0</v>
      </c>
      <c r="I628" s="50">
        <v>0</v>
      </c>
      <c r="J628" s="16">
        <v>0</v>
      </c>
      <c r="K628" s="66">
        <f t="shared" si="23"/>
        <v>2494</v>
      </c>
      <c r="L628" s="48">
        <v>300</v>
      </c>
      <c r="M628" s="50">
        <v>216</v>
      </c>
      <c r="N628" s="19">
        <v>280</v>
      </c>
      <c r="O628" s="16">
        <v>609.48</v>
      </c>
      <c r="P628" s="19">
        <v>522.41</v>
      </c>
      <c r="Q628" s="19">
        <v>0</v>
      </c>
      <c r="R628" s="19">
        <v>0</v>
      </c>
      <c r="S628" s="19">
        <v>0</v>
      </c>
      <c r="T628" s="19">
        <v>1184.13</v>
      </c>
      <c r="U628" s="19">
        <v>0</v>
      </c>
      <c r="V628" s="19">
        <v>0</v>
      </c>
      <c r="W628" s="87">
        <f t="shared" si="24"/>
        <v>3112.02</v>
      </c>
      <c r="X628" s="19">
        <v>324.4</v>
      </c>
      <c r="Y628" s="19">
        <v>39.2</v>
      </c>
      <c r="Z628" s="19">
        <v>160</v>
      </c>
      <c r="AA628" s="19">
        <v>0</v>
      </c>
      <c r="AB628" s="19">
        <v>0</v>
      </c>
      <c r="AC628" s="19">
        <v>0</v>
      </c>
      <c r="AD628" s="19">
        <v>0</v>
      </c>
      <c r="AE628" s="19">
        <v>300</v>
      </c>
      <c r="AF628" s="19">
        <v>9.29</v>
      </c>
      <c r="AG628" s="5">
        <v>0</v>
      </c>
      <c r="AH628" s="5">
        <v>0</v>
      </c>
      <c r="AI628" s="6">
        <v>0</v>
      </c>
      <c r="AJ628" s="38">
        <f t="shared" si="25"/>
        <v>832.8899999999999</v>
      </c>
      <c r="AK628" s="23">
        <v>5596.73</v>
      </c>
      <c r="AL628" s="19">
        <v>104.67</v>
      </c>
      <c r="AM628" s="60">
        <v>4668.46</v>
      </c>
    </row>
    <row r="629" spans="1:39" ht="13.5">
      <c r="A629" s="16" t="s">
        <v>13</v>
      </c>
      <c r="B629" s="16">
        <v>2015</v>
      </c>
      <c r="C629" s="40">
        <v>10</v>
      </c>
      <c r="D629" s="47">
        <v>2020</v>
      </c>
      <c r="E629" s="32">
        <v>250</v>
      </c>
      <c r="F629" s="32">
        <v>0</v>
      </c>
      <c r="G629" s="32">
        <v>0</v>
      </c>
      <c r="H629" s="32">
        <v>0</v>
      </c>
      <c r="I629" s="50">
        <v>0</v>
      </c>
      <c r="J629" s="16">
        <v>0</v>
      </c>
      <c r="K629" s="66">
        <f t="shared" si="23"/>
        <v>2270</v>
      </c>
      <c r="L629" s="48">
        <v>300</v>
      </c>
      <c r="M629" s="50">
        <v>207</v>
      </c>
      <c r="N629" s="19">
        <v>280</v>
      </c>
      <c r="O629" s="16">
        <v>609.48</v>
      </c>
      <c r="P629" s="19">
        <v>278.62</v>
      </c>
      <c r="Q629" s="19">
        <v>0</v>
      </c>
      <c r="R629" s="19">
        <v>0</v>
      </c>
      <c r="S629" s="19">
        <v>0</v>
      </c>
      <c r="T629" s="19">
        <v>1126.09</v>
      </c>
      <c r="U629" s="19">
        <v>0</v>
      </c>
      <c r="V629" s="19">
        <v>0</v>
      </c>
      <c r="W629" s="87">
        <f t="shared" si="24"/>
        <v>2801.1899999999996</v>
      </c>
      <c r="X629" s="19">
        <v>150.2</v>
      </c>
      <c r="Y629" s="19">
        <v>24.5</v>
      </c>
      <c r="Z629" s="19">
        <v>160</v>
      </c>
      <c r="AA629" s="19">
        <v>0</v>
      </c>
      <c r="AB629" s="19">
        <v>0</v>
      </c>
      <c r="AC629" s="19">
        <v>0</v>
      </c>
      <c r="AD629" s="19">
        <v>0</v>
      </c>
      <c r="AE629" s="19">
        <v>300</v>
      </c>
      <c r="AF629" s="19">
        <v>0</v>
      </c>
      <c r="AG629" s="5">
        <v>0</v>
      </c>
      <c r="AH629" s="5">
        <v>0</v>
      </c>
      <c r="AI629" s="6">
        <v>0</v>
      </c>
      <c r="AJ629" s="38">
        <f t="shared" si="25"/>
        <v>634.7</v>
      </c>
      <c r="AK629" s="23">
        <v>5071.19</v>
      </c>
      <c r="AL629" s="19">
        <v>52.12</v>
      </c>
      <c r="AM629" s="60">
        <v>4384.37</v>
      </c>
    </row>
    <row r="630" spans="1:39" ht="13.5">
      <c r="A630" s="16" t="s">
        <v>13</v>
      </c>
      <c r="B630" s="16">
        <v>2015</v>
      </c>
      <c r="C630" s="40">
        <v>10</v>
      </c>
      <c r="D630" s="47">
        <v>2020</v>
      </c>
      <c r="E630" s="32">
        <v>250</v>
      </c>
      <c r="F630" s="32">
        <v>0</v>
      </c>
      <c r="G630" s="32">
        <v>0</v>
      </c>
      <c r="H630" s="32">
        <v>0</v>
      </c>
      <c r="I630" s="50">
        <v>0</v>
      </c>
      <c r="J630" s="16">
        <v>0</v>
      </c>
      <c r="K630" s="66">
        <f t="shared" si="23"/>
        <v>2270</v>
      </c>
      <c r="L630" s="48">
        <v>300</v>
      </c>
      <c r="M630" s="50">
        <v>180</v>
      </c>
      <c r="N630" s="19">
        <v>261.33</v>
      </c>
      <c r="O630" s="16">
        <v>565.95</v>
      </c>
      <c r="P630" s="19">
        <v>278.62</v>
      </c>
      <c r="Q630" s="19">
        <v>0</v>
      </c>
      <c r="R630" s="19">
        <v>0</v>
      </c>
      <c r="S630" s="19">
        <v>0</v>
      </c>
      <c r="T630" s="19">
        <v>940.34</v>
      </c>
      <c r="U630" s="19">
        <v>0</v>
      </c>
      <c r="V630" s="19">
        <v>0</v>
      </c>
      <c r="W630" s="87">
        <f t="shared" si="24"/>
        <v>2526.2400000000002</v>
      </c>
      <c r="X630" s="19">
        <v>384</v>
      </c>
      <c r="Y630" s="19">
        <v>0</v>
      </c>
      <c r="Z630" s="19">
        <v>160</v>
      </c>
      <c r="AA630" s="19">
        <v>0</v>
      </c>
      <c r="AB630" s="19">
        <v>0</v>
      </c>
      <c r="AC630" s="19">
        <v>0</v>
      </c>
      <c r="AD630" s="19">
        <v>0</v>
      </c>
      <c r="AE630" s="19">
        <v>300</v>
      </c>
      <c r="AF630" s="19">
        <v>185.75</v>
      </c>
      <c r="AG630" s="5">
        <v>0</v>
      </c>
      <c r="AH630" s="5">
        <v>0</v>
      </c>
      <c r="AI630" s="6">
        <v>0</v>
      </c>
      <c r="AJ630" s="38">
        <f t="shared" si="25"/>
        <v>1029.75</v>
      </c>
      <c r="AK630" s="23">
        <v>4610.49</v>
      </c>
      <c r="AL630" s="19">
        <v>33.31</v>
      </c>
      <c r="AM630" s="60">
        <v>3733.18</v>
      </c>
    </row>
    <row r="631" spans="1:39" ht="13.5">
      <c r="A631" s="16" t="s">
        <v>13</v>
      </c>
      <c r="B631" s="16">
        <v>2015</v>
      </c>
      <c r="C631" s="40">
        <v>10</v>
      </c>
      <c r="D631" s="47">
        <v>2020</v>
      </c>
      <c r="E631" s="32">
        <v>250</v>
      </c>
      <c r="F631" s="32">
        <v>0</v>
      </c>
      <c r="G631" s="32">
        <v>0</v>
      </c>
      <c r="H631" s="32">
        <v>0</v>
      </c>
      <c r="I631" s="50">
        <v>0</v>
      </c>
      <c r="J631" s="16">
        <v>0</v>
      </c>
      <c r="K631" s="66">
        <f t="shared" si="23"/>
        <v>2270</v>
      </c>
      <c r="L631" s="48">
        <v>300</v>
      </c>
      <c r="M631" s="50">
        <v>207</v>
      </c>
      <c r="N631" s="19">
        <v>280</v>
      </c>
      <c r="O631" s="16">
        <v>565.95</v>
      </c>
      <c r="P631" s="19">
        <v>626.9</v>
      </c>
      <c r="Q631" s="19">
        <v>0</v>
      </c>
      <c r="R631" s="19">
        <v>0</v>
      </c>
      <c r="S631" s="19">
        <v>0</v>
      </c>
      <c r="T631" s="19">
        <v>1195.75</v>
      </c>
      <c r="U631" s="19">
        <v>0</v>
      </c>
      <c r="V631" s="19">
        <v>0</v>
      </c>
      <c r="W631" s="87">
        <f t="shared" si="24"/>
        <v>3175.6</v>
      </c>
      <c r="X631" s="19">
        <v>355.5</v>
      </c>
      <c r="Y631" s="19">
        <v>5</v>
      </c>
      <c r="Z631" s="19">
        <v>160</v>
      </c>
      <c r="AA631" s="19">
        <v>0</v>
      </c>
      <c r="AB631" s="19">
        <v>0</v>
      </c>
      <c r="AC631" s="19">
        <v>0</v>
      </c>
      <c r="AD631" s="19">
        <v>0</v>
      </c>
      <c r="AE631" s="19">
        <v>300</v>
      </c>
      <c r="AF631" s="19">
        <v>0</v>
      </c>
      <c r="AG631" s="5">
        <v>0</v>
      </c>
      <c r="AH631" s="5">
        <v>0</v>
      </c>
      <c r="AI631" s="6">
        <v>0</v>
      </c>
      <c r="AJ631" s="38">
        <f t="shared" si="25"/>
        <v>820.5</v>
      </c>
      <c r="AK631" s="23">
        <v>5445.6</v>
      </c>
      <c r="AL631" s="19">
        <v>89.56</v>
      </c>
      <c r="AM631" s="60">
        <v>4535.54</v>
      </c>
    </row>
    <row r="632" spans="1:39" ht="13.5">
      <c r="A632" s="16" t="s">
        <v>13</v>
      </c>
      <c r="B632" s="16">
        <v>2015</v>
      </c>
      <c r="C632" s="40">
        <v>10</v>
      </c>
      <c r="D632" s="47">
        <v>2020</v>
      </c>
      <c r="E632" s="32">
        <v>250</v>
      </c>
      <c r="F632" s="32">
        <v>0</v>
      </c>
      <c r="G632" s="32">
        <v>0</v>
      </c>
      <c r="H632" s="32">
        <v>0</v>
      </c>
      <c r="I632" s="50">
        <v>0</v>
      </c>
      <c r="J632" s="16">
        <v>0</v>
      </c>
      <c r="K632" s="66">
        <f t="shared" si="23"/>
        <v>2270</v>
      </c>
      <c r="L632" s="48">
        <v>200</v>
      </c>
      <c r="M632" s="50">
        <v>198</v>
      </c>
      <c r="N632" s="19">
        <v>280</v>
      </c>
      <c r="O632" s="16">
        <v>609.48</v>
      </c>
      <c r="P632" s="19">
        <v>278.62</v>
      </c>
      <c r="Q632" s="19">
        <v>0</v>
      </c>
      <c r="R632" s="19">
        <v>0</v>
      </c>
      <c r="S632" s="19">
        <v>0</v>
      </c>
      <c r="T632" s="19">
        <v>1126.09</v>
      </c>
      <c r="U632" s="19">
        <v>0</v>
      </c>
      <c r="V632" s="19">
        <v>0</v>
      </c>
      <c r="W632" s="87">
        <f t="shared" si="24"/>
        <v>2692.1899999999996</v>
      </c>
      <c r="X632" s="19">
        <v>304.5</v>
      </c>
      <c r="Y632" s="19">
        <v>0</v>
      </c>
      <c r="Z632" s="19">
        <v>160</v>
      </c>
      <c r="AA632" s="19">
        <v>0</v>
      </c>
      <c r="AB632" s="19">
        <v>0</v>
      </c>
      <c r="AC632" s="19">
        <v>0</v>
      </c>
      <c r="AD632" s="19">
        <v>111</v>
      </c>
      <c r="AE632" s="19">
        <v>200</v>
      </c>
      <c r="AF632" s="19">
        <v>0</v>
      </c>
      <c r="AG632" s="5">
        <v>0</v>
      </c>
      <c r="AH632" s="5">
        <v>0</v>
      </c>
      <c r="AI632" s="6">
        <v>0</v>
      </c>
      <c r="AJ632" s="38">
        <f t="shared" si="25"/>
        <v>775.5</v>
      </c>
      <c r="AK632" s="23">
        <v>4851.19</v>
      </c>
      <c r="AL632" s="19">
        <v>40.54</v>
      </c>
      <c r="AM632" s="60">
        <v>4146.15</v>
      </c>
    </row>
    <row r="633" spans="1:39" ht="13.5">
      <c r="A633" s="16" t="s">
        <v>13</v>
      </c>
      <c r="B633" s="16">
        <v>2015</v>
      </c>
      <c r="C633" s="40">
        <v>10</v>
      </c>
      <c r="D633" s="47">
        <v>2020</v>
      </c>
      <c r="E633" s="32">
        <v>250</v>
      </c>
      <c r="F633" s="32">
        <v>0</v>
      </c>
      <c r="G633" s="32">
        <v>0</v>
      </c>
      <c r="H633" s="32">
        <v>0</v>
      </c>
      <c r="I633" s="50">
        <v>0</v>
      </c>
      <c r="J633" s="16">
        <v>0</v>
      </c>
      <c r="K633" s="66">
        <f t="shared" si="23"/>
        <v>2270</v>
      </c>
      <c r="L633" s="48">
        <v>200</v>
      </c>
      <c r="M633" s="50">
        <v>189</v>
      </c>
      <c r="N633" s="19">
        <v>261.33</v>
      </c>
      <c r="O633" s="16">
        <v>565.95</v>
      </c>
      <c r="P633" s="19">
        <v>278.62</v>
      </c>
      <c r="Q633" s="19">
        <v>0</v>
      </c>
      <c r="R633" s="19">
        <v>0</v>
      </c>
      <c r="S633" s="19">
        <v>0</v>
      </c>
      <c r="T633" s="19">
        <v>1126.09</v>
      </c>
      <c r="U633" s="19">
        <v>0</v>
      </c>
      <c r="V633" s="19">
        <v>0</v>
      </c>
      <c r="W633" s="87">
        <f t="shared" si="24"/>
        <v>2620.99</v>
      </c>
      <c r="X633" s="19">
        <v>283</v>
      </c>
      <c r="Y633" s="19">
        <v>16.5</v>
      </c>
      <c r="Z633" s="19">
        <v>160</v>
      </c>
      <c r="AA633" s="19">
        <v>0</v>
      </c>
      <c r="AB633" s="19">
        <v>0</v>
      </c>
      <c r="AC633" s="19">
        <v>37.15</v>
      </c>
      <c r="AD633" s="19">
        <v>0</v>
      </c>
      <c r="AE633" s="19">
        <v>200</v>
      </c>
      <c r="AF633" s="19">
        <v>0</v>
      </c>
      <c r="AG633" s="5">
        <v>0</v>
      </c>
      <c r="AH633" s="5">
        <v>0</v>
      </c>
      <c r="AI633" s="6">
        <v>0</v>
      </c>
      <c r="AJ633" s="38">
        <f t="shared" si="25"/>
        <v>696.65</v>
      </c>
      <c r="AK633" s="23">
        <v>4853.84</v>
      </c>
      <c r="AL633" s="19">
        <v>40.62</v>
      </c>
      <c r="AM633" s="60">
        <v>4153.72</v>
      </c>
    </row>
    <row r="634" spans="1:39" ht="13.5">
      <c r="A634" s="16" t="s">
        <v>13</v>
      </c>
      <c r="B634" s="16">
        <v>2015</v>
      </c>
      <c r="C634" s="40">
        <v>10</v>
      </c>
      <c r="D634" s="47">
        <v>2020</v>
      </c>
      <c r="E634" s="32">
        <v>250</v>
      </c>
      <c r="F634" s="32">
        <v>0</v>
      </c>
      <c r="G634" s="32">
        <v>0</v>
      </c>
      <c r="H634" s="32">
        <v>0</v>
      </c>
      <c r="I634" s="50">
        <v>0</v>
      </c>
      <c r="J634" s="16">
        <v>0</v>
      </c>
      <c r="K634" s="66">
        <f t="shared" si="23"/>
        <v>2270</v>
      </c>
      <c r="L634" s="48">
        <v>200</v>
      </c>
      <c r="M634" s="50">
        <v>207</v>
      </c>
      <c r="N634" s="19">
        <v>280</v>
      </c>
      <c r="O634" s="16">
        <v>565.95</v>
      </c>
      <c r="P634" s="19">
        <v>626.9</v>
      </c>
      <c r="Q634" s="19">
        <v>0</v>
      </c>
      <c r="R634" s="19">
        <v>0</v>
      </c>
      <c r="S634" s="19">
        <v>0</v>
      </c>
      <c r="T634" s="19">
        <v>1195.75</v>
      </c>
      <c r="U634" s="19">
        <v>0</v>
      </c>
      <c r="V634" s="19">
        <v>0</v>
      </c>
      <c r="W634" s="87">
        <f t="shared" si="24"/>
        <v>3075.6</v>
      </c>
      <c r="X634" s="19">
        <v>247</v>
      </c>
      <c r="Y634" s="19">
        <v>0</v>
      </c>
      <c r="Z634" s="19">
        <v>160</v>
      </c>
      <c r="AA634" s="19">
        <v>0</v>
      </c>
      <c r="AB634" s="19">
        <v>0</v>
      </c>
      <c r="AC634" s="19">
        <v>0</v>
      </c>
      <c r="AD634" s="19">
        <v>0</v>
      </c>
      <c r="AE634" s="19">
        <v>200</v>
      </c>
      <c r="AF634" s="19">
        <v>0</v>
      </c>
      <c r="AG634" s="5">
        <v>0</v>
      </c>
      <c r="AH634" s="5">
        <v>0</v>
      </c>
      <c r="AI634" s="6">
        <v>0</v>
      </c>
      <c r="AJ634" s="38">
        <f t="shared" si="25"/>
        <v>607</v>
      </c>
      <c r="AK634" s="23">
        <v>5345.6</v>
      </c>
      <c r="AL634" s="19">
        <v>79.56</v>
      </c>
      <c r="AM634" s="60">
        <v>4659.04</v>
      </c>
    </row>
    <row r="635" spans="1:39" ht="13.5">
      <c r="A635" s="16" t="s">
        <v>13</v>
      </c>
      <c r="B635" s="16">
        <v>2015</v>
      </c>
      <c r="C635" s="40">
        <v>10</v>
      </c>
      <c r="D635" s="47">
        <v>2020</v>
      </c>
      <c r="E635" s="32">
        <v>250</v>
      </c>
      <c r="F635" s="32">
        <v>0</v>
      </c>
      <c r="G635" s="32">
        <v>0</v>
      </c>
      <c r="H635" s="32">
        <v>0</v>
      </c>
      <c r="I635" s="50">
        <v>0</v>
      </c>
      <c r="J635" s="16">
        <v>0</v>
      </c>
      <c r="K635" s="66">
        <f t="shared" si="23"/>
        <v>2270</v>
      </c>
      <c r="L635" s="48">
        <v>300</v>
      </c>
      <c r="M635" s="50">
        <v>207</v>
      </c>
      <c r="N635" s="19">
        <v>280</v>
      </c>
      <c r="O635" s="16">
        <v>522.41</v>
      </c>
      <c r="P635" s="19">
        <v>626.9</v>
      </c>
      <c r="Q635" s="19">
        <v>0</v>
      </c>
      <c r="R635" s="19">
        <v>0</v>
      </c>
      <c r="S635" s="19">
        <v>0</v>
      </c>
      <c r="T635" s="19">
        <v>1195.75</v>
      </c>
      <c r="U635" s="19">
        <v>0</v>
      </c>
      <c r="V635" s="19">
        <v>0</v>
      </c>
      <c r="W635" s="87">
        <f t="shared" si="24"/>
        <v>3132.06</v>
      </c>
      <c r="X635" s="19">
        <v>447</v>
      </c>
      <c r="Y635" s="19">
        <v>0</v>
      </c>
      <c r="Z635" s="19">
        <v>160</v>
      </c>
      <c r="AA635" s="19">
        <v>0</v>
      </c>
      <c r="AB635" s="19">
        <v>0</v>
      </c>
      <c r="AC635" s="19">
        <v>0</v>
      </c>
      <c r="AD635" s="19">
        <v>0</v>
      </c>
      <c r="AE635" s="19">
        <v>300</v>
      </c>
      <c r="AF635" s="19">
        <v>0</v>
      </c>
      <c r="AG635" s="5">
        <v>0</v>
      </c>
      <c r="AH635" s="5">
        <v>0</v>
      </c>
      <c r="AI635" s="6">
        <v>0</v>
      </c>
      <c r="AJ635" s="38">
        <f t="shared" si="25"/>
        <v>907</v>
      </c>
      <c r="AK635" s="23">
        <v>5402.06</v>
      </c>
      <c r="AL635" s="19">
        <v>85.21</v>
      </c>
      <c r="AM635" s="60">
        <v>4409.85</v>
      </c>
    </row>
    <row r="636" spans="1:39" ht="13.5">
      <c r="A636" s="16" t="s">
        <v>13</v>
      </c>
      <c r="B636" s="16">
        <v>2015</v>
      </c>
      <c r="C636" s="40">
        <v>10</v>
      </c>
      <c r="D636" s="47">
        <v>2020</v>
      </c>
      <c r="E636" s="32">
        <v>250</v>
      </c>
      <c r="F636" s="32">
        <v>0</v>
      </c>
      <c r="G636" s="32">
        <v>0</v>
      </c>
      <c r="H636" s="32">
        <v>0</v>
      </c>
      <c r="I636" s="50">
        <v>0</v>
      </c>
      <c r="J636" s="16">
        <v>0</v>
      </c>
      <c r="K636" s="66">
        <f t="shared" si="23"/>
        <v>2270</v>
      </c>
      <c r="L636" s="48">
        <v>300</v>
      </c>
      <c r="M636" s="50">
        <v>189</v>
      </c>
      <c r="N636" s="19">
        <v>270.67</v>
      </c>
      <c r="O636" s="16">
        <v>565.95</v>
      </c>
      <c r="P636" s="19">
        <v>626.9</v>
      </c>
      <c r="Q636" s="19">
        <v>0</v>
      </c>
      <c r="R636" s="19">
        <v>0</v>
      </c>
      <c r="S636" s="19">
        <v>0</v>
      </c>
      <c r="T636" s="19">
        <v>951.95</v>
      </c>
      <c r="U636" s="19">
        <v>0</v>
      </c>
      <c r="V636" s="19">
        <v>0</v>
      </c>
      <c r="W636" s="87">
        <f t="shared" si="24"/>
        <v>2904.4700000000003</v>
      </c>
      <c r="X636" s="19">
        <v>132.5</v>
      </c>
      <c r="Y636" s="19">
        <v>9.2</v>
      </c>
      <c r="Z636" s="19">
        <v>160</v>
      </c>
      <c r="AA636" s="19">
        <v>0</v>
      </c>
      <c r="AB636" s="19">
        <v>0</v>
      </c>
      <c r="AC636" s="19">
        <v>0</v>
      </c>
      <c r="AD636" s="19">
        <v>0</v>
      </c>
      <c r="AE636" s="19">
        <v>300</v>
      </c>
      <c r="AF636" s="19">
        <v>92.87</v>
      </c>
      <c r="AG636" s="5">
        <v>0</v>
      </c>
      <c r="AH636" s="5">
        <v>0</v>
      </c>
      <c r="AI636" s="6">
        <v>0</v>
      </c>
      <c r="AJ636" s="38">
        <f t="shared" si="25"/>
        <v>694.57</v>
      </c>
      <c r="AK636" s="23">
        <v>5081.6</v>
      </c>
      <c r="AL636" s="19">
        <v>53.16</v>
      </c>
      <c r="AM636" s="60">
        <v>4426.74</v>
      </c>
    </row>
    <row r="637" spans="1:39" ht="13.5">
      <c r="A637" s="16" t="s">
        <v>13</v>
      </c>
      <c r="B637" s="16">
        <v>2015</v>
      </c>
      <c r="C637" s="40">
        <v>10</v>
      </c>
      <c r="D637" s="47">
        <v>2020</v>
      </c>
      <c r="E637" s="32">
        <v>250</v>
      </c>
      <c r="F637" s="32">
        <v>0</v>
      </c>
      <c r="G637" s="32">
        <v>0</v>
      </c>
      <c r="H637" s="32">
        <v>0</v>
      </c>
      <c r="I637" s="50">
        <v>0</v>
      </c>
      <c r="J637" s="16">
        <v>0</v>
      </c>
      <c r="K637" s="66">
        <f t="shared" si="23"/>
        <v>2270</v>
      </c>
      <c r="L637" s="48">
        <v>300</v>
      </c>
      <c r="M637" s="50">
        <v>207</v>
      </c>
      <c r="N637" s="19">
        <v>280</v>
      </c>
      <c r="O637" s="16">
        <v>565.95</v>
      </c>
      <c r="P637" s="19">
        <v>626.9</v>
      </c>
      <c r="Q637" s="19">
        <v>0</v>
      </c>
      <c r="R637" s="19">
        <v>0</v>
      </c>
      <c r="S637" s="19">
        <v>0</v>
      </c>
      <c r="T637" s="19">
        <v>1195.75</v>
      </c>
      <c r="U637" s="19">
        <v>0</v>
      </c>
      <c r="V637" s="19">
        <v>0</v>
      </c>
      <c r="W637" s="87">
        <f t="shared" si="24"/>
        <v>3175.6</v>
      </c>
      <c r="X637" s="19">
        <v>9</v>
      </c>
      <c r="Y637" s="19">
        <v>50.4</v>
      </c>
      <c r="Z637" s="19">
        <v>160</v>
      </c>
      <c r="AA637" s="19">
        <v>0</v>
      </c>
      <c r="AB637" s="19">
        <v>0</v>
      </c>
      <c r="AC637" s="19">
        <v>0</v>
      </c>
      <c r="AD637" s="19">
        <v>0</v>
      </c>
      <c r="AE637" s="19">
        <v>300</v>
      </c>
      <c r="AF637" s="19">
        <v>0</v>
      </c>
      <c r="AG637" s="5">
        <v>0</v>
      </c>
      <c r="AH637" s="5">
        <v>0</v>
      </c>
      <c r="AI637" s="6">
        <v>0</v>
      </c>
      <c r="AJ637" s="38">
        <f t="shared" si="25"/>
        <v>519.4</v>
      </c>
      <c r="AK637" s="23">
        <v>5445.6</v>
      </c>
      <c r="AL637" s="19">
        <v>89.56</v>
      </c>
      <c r="AM637" s="60">
        <v>4836.64</v>
      </c>
    </row>
    <row r="638" spans="1:39" ht="13.5">
      <c r="A638" s="16" t="s">
        <v>13</v>
      </c>
      <c r="B638" s="16">
        <v>2015</v>
      </c>
      <c r="C638" s="40">
        <v>10</v>
      </c>
      <c r="D638" s="47">
        <v>2020</v>
      </c>
      <c r="E638" s="32">
        <v>250</v>
      </c>
      <c r="F638" s="32">
        <v>0</v>
      </c>
      <c r="G638" s="32">
        <v>0</v>
      </c>
      <c r="H638" s="32">
        <v>0</v>
      </c>
      <c r="I638" s="50">
        <v>0</v>
      </c>
      <c r="J638" s="16">
        <v>0</v>
      </c>
      <c r="K638" s="66">
        <f t="shared" si="23"/>
        <v>2270</v>
      </c>
      <c r="L638" s="48">
        <v>100</v>
      </c>
      <c r="M638" s="50">
        <v>180</v>
      </c>
      <c r="N638" s="19">
        <v>280</v>
      </c>
      <c r="O638" s="16">
        <v>609.48</v>
      </c>
      <c r="P638" s="19">
        <v>278.62</v>
      </c>
      <c r="Q638" s="19">
        <v>0</v>
      </c>
      <c r="R638" s="19">
        <v>0</v>
      </c>
      <c r="S638" s="19">
        <v>0</v>
      </c>
      <c r="T638" s="19">
        <v>882.3</v>
      </c>
      <c r="U638" s="19">
        <v>0</v>
      </c>
      <c r="V638" s="19">
        <v>0</v>
      </c>
      <c r="W638" s="87">
        <f t="shared" si="24"/>
        <v>2330.3999999999996</v>
      </c>
      <c r="X638" s="19">
        <v>295</v>
      </c>
      <c r="Y638" s="19">
        <v>34.4</v>
      </c>
      <c r="Z638" s="19">
        <v>160</v>
      </c>
      <c r="AA638" s="19">
        <v>0</v>
      </c>
      <c r="AB638" s="19">
        <v>0</v>
      </c>
      <c r="AC638" s="19">
        <v>0</v>
      </c>
      <c r="AD638" s="19">
        <v>222</v>
      </c>
      <c r="AE638" s="19">
        <v>100</v>
      </c>
      <c r="AF638" s="19">
        <v>0</v>
      </c>
      <c r="AG638" s="5">
        <v>0</v>
      </c>
      <c r="AH638" s="5">
        <v>0</v>
      </c>
      <c r="AI638" s="6">
        <v>0</v>
      </c>
      <c r="AJ638" s="38">
        <f t="shared" si="25"/>
        <v>811.4</v>
      </c>
      <c r="AK638" s="23">
        <v>4378.4</v>
      </c>
      <c r="AL638" s="19">
        <v>26.35</v>
      </c>
      <c r="AM638" s="60">
        <v>3462.65</v>
      </c>
    </row>
    <row r="639" spans="1:39" ht="13.5">
      <c r="A639" s="16" t="s">
        <v>13</v>
      </c>
      <c r="B639" s="16">
        <v>2015</v>
      </c>
      <c r="C639" s="40">
        <v>10</v>
      </c>
      <c r="D639" s="47">
        <v>2020</v>
      </c>
      <c r="E639" s="32">
        <v>250</v>
      </c>
      <c r="F639" s="32">
        <v>0</v>
      </c>
      <c r="G639" s="32">
        <v>0</v>
      </c>
      <c r="H639" s="32">
        <v>0</v>
      </c>
      <c r="I639" s="50">
        <v>0</v>
      </c>
      <c r="J639" s="16">
        <v>0</v>
      </c>
      <c r="K639" s="66">
        <f t="shared" si="23"/>
        <v>2270</v>
      </c>
      <c r="L639" s="48">
        <v>300</v>
      </c>
      <c r="M639" s="50">
        <v>207</v>
      </c>
      <c r="N639" s="19">
        <v>280</v>
      </c>
      <c r="O639" s="16">
        <v>565.95</v>
      </c>
      <c r="P639" s="19">
        <v>626.9</v>
      </c>
      <c r="Q639" s="19">
        <v>0</v>
      </c>
      <c r="R639" s="19">
        <v>0</v>
      </c>
      <c r="S639" s="19">
        <v>0</v>
      </c>
      <c r="T639" s="19">
        <v>1195.75</v>
      </c>
      <c r="U639" s="19">
        <v>0</v>
      </c>
      <c r="V639" s="19">
        <v>0</v>
      </c>
      <c r="W639" s="87">
        <f t="shared" si="24"/>
        <v>3175.6</v>
      </c>
      <c r="X639" s="19">
        <v>219.5</v>
      </c>
      <c r="Y639" s="19">
        <v>21.3</v>
      </c>
      <c r="Z639" s="19">
        <v>160</v>
      </c>
      <c r="AA639" s="19">
        <v>0</v>
      </c>
      <c r="AB639" s="19">
        <v>0</v>
      </c>
      <c r="AC639" s="19">
        <v>0</v>
      </c>
      <c r="AD639" s="19">
        <v>0</v>
      </c>
      <c r="AE639" s="19">
        <v>300</v>
      </c>
      <c r="AF639" s="19">
        <v>0</v>
      </c>
      <c r="AG639" s="5">
        <v>0</v>
      </c>
      <c r="AH639" s="5">
        <v>0</v>
      </c>
      <c r="AI639" s="6">
        <v>0</v>
      </c>
      <c r="AJ639" s="38">
        <f t="shared" si="25"/>
        <v>700.8</v>
      </c>
      <c r="AK639" s="23">
        <v>5445.6</v>
      </c>
      <c r="AL639" s="19">
        <v>89.56</v>
      </c>
      <c r="AM639" s="60">
        <v>4655.24</v>
      </c>
    </row>
    <row r="640" spans="1:39" ht="13.5">
      <c r="A640" s="16" t="s">
        <v>13</v>
      </c>
      <c r="B640" s="16">
        <v>2015</v>
      </c>
      <c r="C640" s="40">
        <v>10</v>
      </c>
      <c r="D640" s="47">
        <v>2020</v>
      </c>
      <c r="E640" s="32">
        <v>250</v>
      </c>
      <c r="F640" s="32">
        <v>0</v>
      </c>
      <c r="G640" s="32">
        <v>0</v>
      </c>
      <c r="H640" s="32">
        <v>0</v>
      </c>
      <c r="I640" s="50">
        <v>0</v>
      </c>
      <c r="J640" s="16">
        <v>0</v>
      </c>
      <c r="K640" s="66">
        <f t="shared" si="23"/>
        <v>2270</v>
      </c>
      <c r="L640" s="48">
        <v>100</v>
      </c>
      <c r="M640" s="50">
        <v>189</v>
      </c>
      <c r="N640" s="19">
        <v>261.33</v>
      </c>
      <c r="O640" s="16">
        <v>478.88</v>
      </c>
      <c r="P640" s="19">
        <v>626.9</v>
      </c>
      <c r="Q640" s="19">
        <v>0</v>
      </c>
      <c r="R640" s="19">
        <v>0</v>
      </c>
      <c r="S640" s="19">
        <v>0</v>
      </c>
      <c r="T640" s="19">
        <v>1195.75</v>
      </c>
      <c r="U640" s="19">
        <v>0</v>
      </c>
      <c r="V640" s="19">
        <v>0</v>
      </c>
      <c r="W640" s="87">
        <f t="shared" si="24"/>
        <v>2851.86</v>
      </c>
      <c r="X640" s="19">
        <v>288.5</v>
      </c>
      <c r="Y640" s="19">
        <v>10</v>
      </c>
      <c r="Z640" s="19">
        <v>160</v>
      </c>
      <c r="AA640" s="19">
        <v>0</v>
      </c>
      <c r="AB640" s="19">
        <v>0</v>
      </c>
      <c r="AC640" s="19">
        <v>0</v>
      </c>
      <c r="AD640" s="19">
        <v>0</v>
      </c>
      <c r="AE640" s="19">
        <v>100</v>
      </c>
      <c r="AF640" s="19">
        <v>198.29</v>
      </c>
      <c r="AG640" s="5">
        <v>0</v>
      </c>
      <c r="AH640" s="5">
        <v>0</v>
      </c>
      <c r="AI640" s="6">
        <v>0</v>
      </c>
      <c r="AJ640" s="38">
        <f t="shared" si="25"/>
        <v>756.79</v>
      </c>
      <c r="AK640" s="23">
        <v>4923.57</v>
      </c>
      <c r="AL640" s="19">
        <v>42.71</v>
      </c>
      <c r="AM640" s="60">
        <v>4322.36</v>
      </c>
    </row>
    <row r="641" spans="1:39" ht="13.5">
      <c r="A641" s="16" t="s">
        <v>13</v>
      </c>
      <c r="B641" s="16">
        <v>2015</v>
      </c>
      <c r="C641" s="40">
        <v>10</v>
      </c>
      <c r="D641" s="47">
        <v>2020</v>
      </c>
      <c r="E641" s="32">
        <v>250</v>
      </c>
      <c r="F641" s="32">
        <v>0</v>
      </c>
      <c r="G641" s="32">
        <v>0</v>
      </c>
      <c r="H641" s="32">
        <v>0</v>
      </c>
      <c r="I641" s="50">
        <v>0</v>
      </c>
      <c r="J641" s="16">
        <v>0</v>
      </c>
      <c r="K641" s="66">
        <f t="shared" si="23"/>
        <v>2270</v>
      </c>
      <c r="L641" s="48">
        <v>300</v>
      </c>
      <c r="M641" s="50">
        <v>198</v>
      </c>
      <c r="N641" s="19">
        <v>270.67</v>
      </c>
      <c r="O641" s="16">
        <v>653.02</v>
      </c>
      <c r="P641" s="19">
        <v>278.62</v>
      </c>
      <c r="Q641" s="19">
        <v>0</v>
      </c>
      <c r="R641" s="19">
        <v>0</v>
      </c>
      <c r="S641" s="19">
        <v>0</v>
      </c>
      <c r="T641" s="19">
        <v>1184.14</v>
      </c>
      <c r="U641" s="19">
        <v>0</v>
      </c>
      <c r="V641" s="19">
        <v>0</v>
      </c>
      <c r="W641" s="87">
        <f t="shared" si="24"/>
        <v>2884.45</v>
      </c>
      <c r="X641" s="19">
        <v>331.5</v>
      </c>
      <c r="Y641" s="19">
        <v>25.9</v>
      </c>
      <c r="Z641" s="19">
        <v>160</v>
      </c>
      <c r="AA641" s="19">
        <v>0</v>
      </c>
      <c r="AB641" s="19">
        <v>0</v>
      </c>
      <c r="AC641" s="19">
        <v>0</v>
      </c>
      <c r="AD641" s="19">
        <v>0</v>
      </c>
      <c r="AE641" s="19">
        <v>300</v>
      </c>
      <c r="AF641" s="19">
        <v>92.87</v>
      </c>
      <c r="AG641" s="5">
        <v>0</v>
      </c>
      <c r="AH641" s="5">
        <v>0</v>
      </c>
      <c r="AI641" s="6">
        <v>0</v>
      </c>
      <c r="AJ641" s="38">
        <f t="shared" si="25"/>
        <v>910.27</v>
      </c>
      <c r="AK641" s="23">
        <v>5061.58</v>
      </c>
      <c r="AL641" s="19">
        <v>51.06</v>
      </c>
      <c r="AM641" s="60">
        <v>4193.02</v>
      </c>
    </row>
    <row r="642" spans="1:39" ht="13.5">
      <c r="A642" s="16" t="s">
        <v>13</v>
      </c>
      <c r="B642" s="16">
        <v>2015</v>
      </c>
      <c r="C642" s="40">
        <v>10</v>
      </c>
      <c r="D642" s="47">
        <v>2020</v>
      </c>
      <c r="E642" s="32">
        <v>250</v>
      </c>
      <c r="F642" s="32">
        <v>0</v>
      </c>
      <c r="G642" s="32">
        <v>0</v>
      </c>
      <c r="H642" s="32">
        <v>0</v>
      </c>
      <c r="I642" s="50">
        <v>0</v>
      </c>
      <c r="J642" s="16">
        <v>0</v>
      </c>
      <c r="K642" s="66">
        <f t="shared" si="23"/>
        <v>2270</v>
      </c>
      <c r="L642" s="48">
        <v>300</v>
      </c>
      <c r="M642" s="50">
        <v>207</v>
      </c>
      <c r="N642" s="19">
        <v>280</v>
      </c>
      <c r="O642" s="16">
        <v>565.95</v>
      </c>
      <c r="P642" s="19">
        <v>626.9</v>
      </c>
      <c r="Q642" s="19">
        <v>0</v>
      </c>
      <c r="R642" s="19">
        <v>0</v>
      </c>
      <c r="S642" s="19">
        <v>0</v>
      </c>
      <c r="T642" s="19">
        <v>1195.75</v>
      </c>
      <c r="U642" s="19">
        <v>0</v>
      </c>
      <c r="V642" s="19">
        <v>0</v>
      </c>
      <c r="W642" s="87">
        <f t="shared" si="24"/>
        <v>3175.6</v>
      </c>
      <c r="X642" s="19">
        <v>282</v>
      </c>
      <c r="Y642" s="19">
        <v>0</v>
      </c>
      <c r="Z642" s="19">
        <v>160</v>
      </c>
      <c r="AA642" s="19">
        <v>0</v>
      </c>
      <c r="AB642" s="19">
        <v>0</v>
      </c>
      <c r="AC642" s="19">
        <v>0</v>
      </c>
      <c r="AD642" s="19">
        <v>0</v>
      </c>
      <c r="AE642" s="19">
        <v>300</v>
      </c>
      <c r="AF642" s="19">
        <v>0</v>
      </c>
      <c r="AG642" s="5">
        <v>0</v>
      </c>
      <c r="AH642" s="5">
        <v>0</v>
      </c>
      <c r="AI642" s="6">
        <v>0</v>
      </c>
      <c r="AJ642" s="38">
        <f t="shared" si="25"/>
        <v>742</v>
      </c>
      <c r="AK642" s="23">
        <v>5445.6</v>
      </c>
      <c r="AL642" s="19">
        <v>89.56</v>
      </c>
      <c r="AM642" s="60">
        <v>4614.04</v>
      </c>
    </row>
    <row r="643" spans="1:39" ht="13.5">
      <c r="A643" s="16" t="s">
        <v>13</v>
      </c>
      <c r="B643" s="16">
        <v>2015</v>
      </c>
      <c r="C643" s="40">
        <v>10</v>
      </c>
      <c r="D643" s="47">
        <v>2020</v>
      </c>
      <c r="E643" s="32">
        <v>250</v>
      </c>
      <c r="F643" s="32">
        <v>0</v>
      </c>
      <c r="G643" s="32">
        <v>0</v>
      </c>
      <c r="H643" s="32">
        <v>0</v>
      </c>
      <c r="I643" s="50">
        <v>0</v>
      </c>
      <c r="J643" s="16">
        <v>0</v>
      </c>
      <c r="K643" s="66">
        <f t="shared" si="23"/>
        <v>2270</v>
      </c>
      <c r="L643" s="48">
        <v>300</v>
      </c>
      <c r="M643" s="50">
        <v>207</v>
      </c>
      <c r="N643" s="19">
        <v>280</v>
      </c>
      <c r="O643" s="16">
        <v>565.95</v>
      </c>
      <c r="P643" s="19">
        <v>626.9</v>
      </c>
      <c r="Q643" s="19">
        <v>0</v>
      </c>
      <c r="R643" s="19">
        <v>0</v>
      </c>
      <c r="S643" s="19">
        <v>0</v>
      </c>
      <c r="T643" s="19">
        <v>1195.75</v>
      </c>
      <c r="U643" s="19">
        <v>0</v>
      </c>
      <c r="V643" s="19">
        <v>0</v>
      </c>
      <c r="W643" s="87">
        <f t="shared" si="24"/>
        <v>3175.6</v>
      </c>
      <c r="X643" s="19">
        <v>326</v>
      </c>
      <c r="Y643" s="19">
        <v>0</v>
      </c>
      <c r="Z643" s="19">
        <v>160</v>
      </c>
      <c r="AA643" s="19">
        <v>0</v>
      </c>
      <c r="AB643" s="19">
        <v>0</v>
      </c>
      <c r="AC643" s="19">
        <v>0</v>
      </c>
      <c r="AD643" s="19">
        <v>0</v>
      </c>
      <c r="AE643" s="19">
        <v>300</v>
      </c>
      <c r="AF643" s="19">
        <v>0</v>
      </c>
      <c r="AG643" s="5">
        <v>0</v>
      </c>
      <c r="AH643" s="5">
        <v>0</v>
      </c>
      <c r="AI643" s="6">
        <v>0</v>
      </c>
      <c r="AJ643" s="38">
        <f t="shared" si="25"/>
        <v>786</v>
      </c>
      <c r="AK643" s="23">
        <v>5445.6</v>
      </c>
      <c r="AL643" s="19">
        <v>89.56</v>
      </c>
      <c r="AM643" s="60">
        <v>4570.04</v>
      </c>
    </row>
    <row r="644" spans="1:39" ht="13.5">
      <c r="A644" s="16" t="s">
        <v>13</v>
      </c>
      <c r="B644" s="16">
        <v>2015</v>
      </c>
      <c r="C644" s="40">
        <v>10</v>
      </c>
      <c r="D644" s="47">
        <v>2020</v>
      </c>
      <c r="E644" s="32">
        <v>250</v>
      </c>
      <c r="F644" s="32">
        <v>0</v>
      </c>
      <c r="G644" s="32">
        <v>0</v>
      </c>
      <c r="H644" s="32">
        <v>0</v>
      </c>
      <c r="I644" s="50">
        <v>0</v>
      </c>
      <c r="J644" s="16">
        <v>0</v>
      </c>
      <c r="K644" s="66">
        <f t="shared" si="23"/>
        <v>2270</v>
      </c>
      <c r="L644" s="16">
        <v>300</v>
      </c>
      <c r="M644" s="50">
        <v>198</v>
      </c>
      <c r="N644" s="19">
        <v>270.67</v>
      </c>
      <c r="O644" s="16">
        <v>565.95</v>
      </c>
      <c r="P644" s="19">
        <v>626.9</v>
      </c>
      <c r="Q644" s="19">
        <v>0</v>
      </c>
      <c r="R644" s="19">
        <v>0</v>
      </c>
      <c r="S644" s="19">
        <v>0</v>
      </c>
      <c r="T644" s="19">
        <v>1195.75</v>
      </c>
      <c r="U644" s="19">
        <v>0</v>
      </c>
      <c r="V644" s="19">
        <v>0</v>
      </c>
      <c r="W644" s="87">
        <f t="shared" si="24"/>
        <v>3157.27</v>
      </c>
      <c r="X644" s="19">
        <v>271</v>
      </c>
      <c r="Y644" s="19">
        <v>79.8</v>
      </c>
      <c r="Z644" s="19">
        <v>160</v>
      </c>
      <c r="AA644" s="19">
        <v>0</v>
      </c>
      <c r="AB644" s="19">
        <v>0</v>
      </c>
      <c r="AC644" s="19">
        <v>0</v>
      </c>
      <c r="AD644" s="19">
        <v>0</v>
      </c>
      <c r="AE644" s="19">
        <v>300</v>
      </c>
      <c r="AF644" s="19">
        <v>92.87</v>
      </c>
      <c r="AG644" s="5">
        <v>0</v>
      </c>
      <c r="AH644" s="5">
        <v>0</v>
      </c>
      <c r="AI644" s="6">
        <v>0</v>
      </c>
      <c r="AJ644" s="38">
        <f t="shared" si="25"/>
        <v>903.67</v>
      </c>
      <c r="AK644" s="23">
        <v>5334.4</v>
      </c>
      <c r="AL644" s="19">
        <v>78.44</v>
      </c>
      <c r="AM644" s="60">
        <v>4445.16</v>
      </c>
    </row>
    <row r="645" spans="1:39" ht="13.5">
      <c r="A645" s="16" t="s">
        <v>13</v>
      </c>
      <c r="B645" s="16">
        <v>2015</v>
      </c>
      <c r="C645" s="40">
        <v>10</v>
      </c>
      <c r="D645" s="47">
        <v>2020</v>
      </c>
      <c r="E645" s="32">
        <v>250</v>
      </c>
      <c r="F645" s="32">
        <v>0</v>
      </c>
      <c r="G645" s="32">
        <v>0</v>
      </c>
      <c r="H645" s="32">
        <v>0</v>
      </c>
      <c r="I645" s="50">
        <v>0</v>
      </c>
      <c r="J645" s="16">
        <v>0</v>
      </c>
      <c r="K645" s="66">
        <f t="shared" si="23"/>
        <v>2270</v>
      </c>
      <c r="L645" s="48">
        <v>300</v>
      </c>
      <c r="M645" s="50">
        <v>216</v>
      </c>
      <c r="N645" s="19">
        <v>280</v>
      </c>
      <c r="O645" s="16">
        <v>653.02</v>
      </c>
      <c r="P645" s="19">
        <v>557.24</v>
      </c>
      <c r="Q645" s="19">
        <v>0</v>
      </c>
      <c r="R645" s="19">
        <v>0</v>
      </c>
      <c r="S645" s="19">
        <v>0</v>
      </c>
      <c r="T645" s="19">
        <v>1137.7</v>
      </c>
      <c r="U645" s="19">
        <v>0</v>
      </c>
      <c r="V645" s="19">
        <v>0</v>
      </c>
      <c r="W645" s="87">
        <f t="shared" si="24"/>
        <v>3143.96</v>
      </c>
      <c r="X645" s="19">
        <v>273</v>
      </c>
      <c r="Y645" s="19">
        <v>22.4</v>
      </c>
      <c r="Z645" s="19">
        <v>0</v>
      </c>
      <c r="AA645" s="19">
        <v>0</v>
      </c>
      <c r="AB645" s="19">
        <v>0</v>
      </c>
      <c r="AC645" s="19">
        <v>0</v>
      </c>
      <c r="AD645" s="19">
        <v>0</v>
      </c>
      <c r="AE645" s="19">
        <v>300</v>
      </c>
      <c r="AF645" s="19">
        <v>0</v>
      </c>
      <c r="AG645" s="5">
        <v>0</v>
      </c>
      <c r="AH645" s="5">
        <v>0</v>
      </c>
      <c r="AI645" s="6">
        <v>0</v>
      </c>
      <c r="AJ645" s="38">
        <f t="shared" si="25"/>
        <v>595.4</v>
      </c>
      <c r="AK645" s="23">
        <v>5413.96</v>
      </c>
      <c r="AL645" s="19">
        <v>86.4</v>
      </c>
      <c r="AM645" s="60">
        <v>4732.16</v>
      </c>
    </row>
    <row r="646" spans="1:39" ht="13.5">
      <c r="A646" s="16" t="s">
        <v>13</v>
      </c>
      <c r="B646" s="16">
        <v>2015</v>
      </c>
      <c r="C646" s="40">
        <v>10</v>
      </c>
      <c r="D646" s="47">
        <v>2020</v>
      </c>
      <c r="E646" s="32">
        <v>250</v>
      </c>
      <c r="F646" s="32">
        <v>0</v>
      </c>
      <c r="G646" s="32">
        <v>0</v>
      </c>
      <c r="H646" s="32">
        <v>0</v>
      </c>
      <c r="I646" s="50">
        <v>0</v>
      </c>
      <c r="J646" s="16">
        <v>0</v>
      </c>
      <c r="K646" s="66">
        <f t="shared" si="23"/>
        <v>2270</v>
      </c>
      <c r="L646" s="48">
        <v>300</v>
      </c>
      <c r="M646" s="50">
        <v>207</v>
      </c>
      <c r="N646" s="19">
        <v>280</v>
      </c>
      <c r="O646" s="16">
        <v>653.02</v>
      </c>
      <c r="P646" s="19">
        <v>278.62</v>
      </c>
      <c r="Q646" s="19">
        <v>0</v>
      </c>
      <c r="R646" s="19">
        <v>0</v>
      </c>
      <c r="S646" s="19">
        <v>0</v>
      </c>
      <c r="T646" s="19">
        <v>1126.9</v>
      </c>
      <c r="U646" s="19">
        <v>0</v>
      </c>
      <c r="V646" s="19">
        <v>0</v>
      </c>
      <c r="W646" s="87">
        <f t="shared" si="24"/>
        <v>2845.54</v>
      </c>
      <c r="X646" s="19">
        <v>463</v>
      </c>
      <c r="Y646" s="19">
        <v>27.1</v>
      </c>
      <c r="Z646" s="19">
        <v>160</v>
      </c>
      <c r="AA646" s="19">
        <v>0</v>
      </c>
      <c r="AB646" s="19">
        <v>0</v>
      </c>
      <c r="AC646" s="19">
        <v>0</v>
      </c>
      <c r="AD646" s="19">
        <v>0</v>
      </c>
      <c r="AE646" s="19">
        <v>300</v>
      </c>
      <c r="AF646" s="19">
        <v>0</v>
      </c>
      <c r="AG646" s="5">
        <v>0</v>
      </c>
      <c r="AH646" s="5">
        <v>0</v>
      </c>
      <c r="AI646" s="6">
        <v>0</v>
      </c>
      <c r="AJ646" s="38">
        <f t="shared" si="25"/>
        <v>950.1</v>
      </c>
      <c r="AK646" s="23">
        <v>5114.73</v>
      </c>
      <c r="AL646" s="19">
        <v>56.47</v>
      </c>
      <c r="AM646" s="60">
        <v>4108.76</v>
      </c>
    </row>
    <row r="647" spans="1:39" ht="13.5">
      <c r="A647" s="16" t="s">
        <v>17</v>
      </c>
      <c r="B647" s="16">
        <v>2015</v>
      </c>
      <c r="C647" s="40">
        <v>10</v>
      </c>
      <c r="D647" s="47">
        <v>2020</v>
      </c>
      <c r="E647" s="32">
        <v>350</v>
      </c>
      <c r="F647" s="32">
        <v>104</v>
      </c>
      <c r="G647" s="32">
        <v>0</v>
      </c>
      <c r="H647" s="32">
        <v>0</v>
      </c>
      <c r="I647" s="50">
        <v>0</v>
      </c>
      <c r="J647" s="16">
        <v>0</v>
      </c>
      <c r="K647" s="66">
        <f t="shared" si="23"/>
        <v>2474</v>
      </c>
      <c r="L647" s="48">
        <v>300</v>
      </c>
      <c r="M647" s="50">
        <v>198</v>
      </c>
      <c r="N647" s="19">
        <v>280</v>
      </c>
      <c r="O647" s="16">
        <v>565.95</v>
      </c>
      <c r="P647" s="19">
        <v>278.62</v>
      </c>
      <c r="Q647" s="19">
        <v>0</v>
      </c>
      <c r="R647" s="19">
        <v>0</v>
      </c>
      <c r="S647" s="19">
        <v>0</v>
      </c>
      <c r="T647" s="19">
        <v>1184.13</v>
      </c>
      <c r="U647" s="19">
        <v>0</v>
      </c>
      <c r="V647" s="19">
        <v>0</v>
      </c>
      <c r="W647" s="87">
        <f t="shared" si="24"/>
        <v>2806.7000000000003</v>
      </c>
      <c r="X647" s="19">
        <v>50</v>
      </c>
      <c r="Y647" s="19">
        <v>0</v>
      </c>
      <c r="Z647" s="19">
        <v>0</v>
      </c>
      <c r="AA647" s="19">
        <v>0</v>
      </c>
      <c r="AB647" s="19">
        <v>0</v>
      </c>
      <c r="AC647" s="19">
        <v>0</v>
      </c>
      <c r="AD647" s="19">
        <v>0</v>
      </c>
      <c r="AE647" s="19">
        <v>300</v>
      </c>
      <c r="AF647" s="19">
        <v>0</v>
      </c>
      <c r="AG647" s="5">
        <v>0</v>
      </c>
      <c r="AH647" s="5">
        <v>0</v>
      </c>
      <c r="AI647" s="6">
        <v>0</v>
      </c>
      <c r="AJ647" s="38">
        <f t="shared" si="25"/>
        <v>350</v>
      </c>
      <c r="AK647" s="23">
        <v>5280.7</v>
      </c>
      <c r="AL647" s="19">
        <v>73.07</v>
      </c>
      <c r="AM647" s="60">
        <v>4857.63</v>
      </c>
    </row>
    <row r="648" spans="1:39" ht="13.5">
      <c r="A648" s="16" t="s">
        <v>13</v>
      </c>
      <c r="B648" s="16">
        <v>2015</v>
      </c>
      <c r="C648" s="40">
        <v>10</v>
      </c>
      <c r="D648" s="47">
        <v>2020</v>
      </c>
      <c r="E648" s="32">
        <v>250</v>
      </c>
      <c r="F648" s="32">
        <v>0</v>
      </c>
      <c r="G648" s="32">
        <v>0</v>
      </c>
      <c r="H648" s="32">
        <v>0</v>
      </c>
      <c r="I648" s="50">
        <v>0</v>
      </c>
      <c r="J648" s="16">
        <v>0</v>
      </c>
      <c r="K648" s="66">
        <f t="shared" si="23"/>
        <v>2270</v>
      </c>
      <c r="L648" s="48">
        <v>300</v>
      </c>
      <c r="M648" s="50">
        <v>216</v>
      </c>
      <c r="N648" s="19">
        <v>280</v>
      </c>
      <c r="O648" s="16">
        <v>653.02</v>
      </c>
      <c r="P648" s="19">
        <v>557.24</v>
      </c>
      <c r="Q648" s="19">
        <v>0</v>
      </c>
      <c r="R648" s="19">
        <v>0</v>
      </c>
      <c r="S648" s="19">
        <v>0</v>
      </c>
      <c r="T648" s="19">
        <v>1126.09</v>
      </c>
      <c r="U648" s="19">
        <v>0</v>
      </c>
      <c r="V648" s="19">
        <v>0</v>
      </c>
      <c r="W648" s="87">
        <f t="shared" si="24"/>
        <v>3132.35</v>
      </c>
      <c r="X648" s="19">
        <v>410</v>
      </c>
      <c r="Y648" s="19">
        <v>0</v>
      </c>
      <c r="Z648" s="19">
        <v>160</v>
      </c>
      <c r="AA648" s="19">
        <v>0</v>
      </c>
      <c r="AB648" s="19">
        <v>0</v>
      </c>
      <c r="AC648" s="19">
        <v>0</v>
      </c>
      <c r="AD648" s="19">
        <v>0</v>
      </c>
      <c r="AE648" s="19">
        <v>300</v>
      </c>
      <c r="AF648" s="19">
        <v>0</v>
      </c>
      <c r="AG648" s="5">
        <v>0</v>
      </c>
      <c r="AH648" s="5">
        <v>0</v>
      </c>
      <c r="AI648" s="6">
        <v>0</v>
      </c>
      <c r="AJ648" s="38">
        <f t="shared" si="25"/>
        <v>870</v>
      </c>
      <c r="AK648" s="23">
        <v>5402.35</v>
      </c>
      <c r="AL648" s="19">
        <v>85.24</v>
      </c>
      <c r="AM648" s="60">
        <v>4447.11</v>
      </c>
    </row>
    <row r="649" spans="1:39" ht="13.5">
      <c r="A649" s="16" t="s">
        <v>13</v>
      </c>
      <c r="B649" s="16">
        <v>2015</v>
      </c>
      <c r="C649" s="40">
        <v>10</v>
      </c>
      <c r="D649" s="47">
        <v>2020</v>
      </c>
      <c r="E649" s="32">
        <v>150</v>
      </c>
      <c r="F649" s="32">
        <v>0</v>
      </c>
      <c r="G649" s="32">
        <v>0</v>
      </c>
      <c r="H649" s="32">
        <v>0</v>
      </c>
      <c r="I649" s="50">
        <v>0</v>
      </c>
      <c r="J649" s="16">
        <v>0</v>
      </c>
      <c r="K649" s="66">
        <f t="shared" si="23"/>
        <v>2170</v>
      </c>
      <c r="L649" s="48">
        <v>0</v>
      </c>
      <c r="M649" s="50">
        <v>207</v>
      </c>
      <c r="N649" s="19">
        <v>280</v>
      </c>
      <c r="O649" s="16">
        <v>653.02</v>
      </c>
      <c r="P649" s="19">
        <v>278.62</v>
      </c>
      <c r="Q649" s="19">
        <v>0</v>
      </c>
      <c r="R649" s="19">
        <v>0</v>
      </c>
      <c r="S649" s="19">
        <v>0</v>
      </c>
      <c r="T649" s="19">
        <v>1126.09</v>
      </c>
      <c r="U649" s="19">
        <v>0</v>
      </c>
      <c r="V649" s="19">
        <v>0</v>
      </c>
      <c r="W649" s="87">
        <f t="shared" si="24"/>
        <v>2544.7299999999996</v>
      </c>
      <c r="X649" s="19">
        <v>140</v>
      </c>
      <c r="Y649" s="19">
        <v>198</v>
      </c>
      <c r="Z649" s="19">
        <v>160</v>
      </c>
      <c r="AA649" s="19">
        <v>0</v>
      </c>
      <c r="AB649" s="19">
        <v>0</v>
      </c>
      <c r="AC649" s="19">
        <v>0</v>
      </c>
      <c r="AD649" s="19">
        <v>0</v>
      </c>
      <c r="AE649" s="19">
        <v>0</v>
      </c>
      <c r="AF649" s="19">
        <v>0</v>
      </c>
      <c r="AG649" s="5">
        <v>0</v>
      </c>
      <c r="AH649" s="5">
        <v>0</v>
      </c>
      <c r="AI649" s="6">
        <v>0</v>
      </c>
      <c r="AJ649" s="38">
        <f t="shared" si="25"/>
        <v>498</v>
      </c>
      <c r="AK649" s="23">
        <v>4714.73</v>
      </c>
      <c r="AL649" s="19">
        <v>56.44</v>
      </c>
      <c r="AM649" s="60">
        <v>4180.29</v>
      </c>
    </row>
    <row r="650" spans="1:39" ht="13.5">
      <c r="A650" s="16" t="s">
        <v>13</v>
      </c>
      <c r="B650" s="16">
        <v>2015</v>
      </c>
      <c r="C650" s="40">
        <v>10</v>
      </c>
      <c r="D650" s="47">
        <v>2020</v>
      </c>
      <c r="E650" s="32">
        <v>238</v>
      </c>
      <c r="F650" s="32">
        <v>0</v>
      </c>
      <c r="G650" s="32">
        <v>0</v>
      </c>
      <c r="H650" s="32">
        <v>0</v>
      </c>
      <c r="I650" s="50">
        <v>0</v>
      </c>
      <c r="J650" s="16">
        <v>0</v>
      </c>
      <c r="K650" s="66">
        <f t="shared" si="23"/>
        <v>2258</v>
      </c>
      <c r="L650" s="48">
        <v>300</v>
      </c>
      <c r="M650" s="50">
        <v>0</v>
      </c>
      <c r="N650" s="19">
        <v>280</v>
      </c>
      <c r="O650" s="16">
        <v>609.48</v>
      </c>
      <c r="P650" s="19">
        <v>644.31</v>
      </c>
      <c r="Q650" s="19">
        <v>0</v>
      </c>
      <c r="R650" s="19">
        <v>0</v>
      </c>
      <c r="S650" s="19">
        <v>0</v>
      </c>
      <c r="T650" s="19">
        <v>1033.22</v>
      </c>
      <c r="U650" s="19">
        <v>0</v>
      </c>
      <c r="V650" s="19">
        <v>0</v>
      </c>
      <c r="W650" s="87">
        <f t="shared" si="24"/>
        <v>2867.01</v>
      </c>
      <c r="X650" s="19">
        <v>259</v>
      </c>
      <c r="Y650" s="19">
        <v>17</v>
      </c>
      <c r="Z650" s="19">
        <v>157</v>
      </c>
      <c r="AA650" s="19">
        <v>0</v>
      </c>
      <c r="AB650" s="19">
        <v>0</v>
      </c>
      <c r="AC650" s="19">
        <v>0</v>
      </c>
      <c r="AD650" s="19">
        <v>0</v>
      </c>
      <c r="AE650" s="19">
        <v>300</v>
      </c>
      <c r="AF650" s="19">
        <v>0</v>
      </c>
      <c r="AG650" s="5">
        <v>0</v>
      </c>
      <c r="AH650" s="5">
        <v>0</v>
      </c>
      <c r="AI650" s="6">
        <v>0</v>
      </c>
      <c r="AJ650" s="38">
        <f t="shared" si="25"/>
        <v>733</v>
      </c>
      <c r="AK650" s="23">
        <v>5125.01</v>
      </c>
      <c r="AL650" s="19">
        <v>57.5</v>
      </c>
      <c r="AM650" s="60">
        <v>4334.51</v>
      </c>
    </row>
    <row r="651" spans="1:39" ht="13.5">
      <c r="A651" s="16" t="s">
        <v>13</v>
      </c>
      <c r="B651" s="16">
        <v>2015</v>
      </c>
      <c r="C651" s="40">
        <v>10</v>
      </c>
      <c r="D651" s="47">
        <v>2020</v>
      </c>
      <c r="E651" s="32">
        <v>150</v>
      </c>
      <c r="F651" s="32">
        <v>0</v>
      </c>
      <c r="G651" s="32">
        <v>0</v>
      </c>
      <c r="H651" s="32">
        <v>0</v>
      </c>
      <c r="I651" s="50">
        <v>0</v>
      </c>
      <c r="J651" s="16">
        <v>0</v>
      </c>
      <c r="K651" s="66">
        <f t="shared" si="23"/>
        <v>2170</v>
      </c>
      <c r="L651" s="48">
        <v>0</v>
      </c>
      <c r="M651" s="50">
        <v>207</v>
      </c>
      <c r="N651" s="19">
        <v>280</v>
      </c>
      <c r="O651" s="16">
        <v>565.95</v>
      </c>
      <c r="P651" s="19">
        <v>626.9</v>
      </c>
      <c r="Q651" s="19">
        <v>0</v>
      </c>
      <c r="R651" s="19">
        <v>0</v>
      </c>
      <c r="S651" s="19">
        <v>0</v>
      </c>
      <c r="T651" s="19">
        <v>1195.75</v>
      </c>
      <c r="U651" s="19">
        <v>0</v>
      </c>
      <c r="V651" s="19">
        <v>0</v>
      </c>
      <c r="W651" s="87">
        <f t="shared" si="24"/>
        <v>2875.6</v>
      </c>
      <c r="X651" s="19">
        <v>178</v>
      </c>
      <c r="Y651" s="19">
        <v>11.9</v>
      </c>
      <c r="Z651" s="19">
        <v>160</v>
      </c>
      <c r="AA651" s="19">
        <v>0</v>
      </c>
      <c r="AB651" s="19">
        <v>0</v>
      </c>
      <c r="AC651" s="19">
        <v>0</v>
      </c>
      <c r="AD651" s="19">
        <v>0</v>
      </c>
      <c r="AE651" s="19">
        <v>0</v>
      </c>
      <c r="AF651" s="19">
        <v>18.81</v>
      </c>
      <c r="AG651" s="5">
        <v>0</v>
      </c>
      <c r="AH651" s="5">
        <v>0</v>
      </c>
      <c r="AI651" s="6">
        <v>0</v>
      </c>
      <c r="AJ651" s="38">
        <f t="shared" si="25"/>
        <v>368.71</v>
      </c>
      <c r="AK651" s="23">
        <v>5026.79</v>
      </c>
      <c r="AL651" s="19">
        <v>47.68</v>
      </c>
      <c r="AM651" s="60">
        <v>4629.21</v>
      </c>
    </row>
    <row r="652" spans="1:39" ht="13.5">
      <c r="A652" s="16" t="s">
        <v>13</v>
      </c>
      <c r="B652" s="16">
        <v>2015</v>
      </c>
      <c r="C652" s="40">
        <v>10</v>
      </c>
      <c r="D652" s="47">
        <v>2020</v>
      </c>
      <c r="E652" s="32">
        <v>150</v>
      </c>
      <c r="F652" s="32">
        <v>0</v>
      </c>
      <c r="G652" s="32">
        <v>0</v>
      </c>
      <c r="H652" s="32">
        <v>0</v>
      </c>
      <c r="I652" s="50">
        <v>0</v>
      </c>
      <c r="J652" s="16">
        <v>0</v>
      </c>
      <c r="K652" s="66">
        <f t="shared" si="23"/>
        <v>2170</v>
      </c>
      <c r="L652" s="48">
        <v>0</v>
      </c>
      <c r="M652" s="50">
        <v>207</v>
      </c>
      <c r="N652" s="19">
        <v>280</v>
      </c>
      <c r="O652" s="16">
        <v>565.95</v>
      </c>
      <c r="P652" s="19">
        <v>626.9</v>
      </c>
      <c r="Q652" s="19">
        <v>0</v>
      </c>
      <c r="R652" s="19">
        <v>0</v>
      </c>
      <c r="S652" s="19">
        <v>0</v>
      </c>
      <c r="T652" s="19">
        <v>1195.75</v>
      </c>
      <c r="U652" s="19">
        <v>0</v>
      </c>
      <c r="V652" s="19">
        <v>0</v>
      </c>
      <c r="W652" s="87">
        <f t="shared" si="24"/>
        <v>2875.6</v>
      </c>
      <c r="X652" s="19">
        <v>271</v>
      </c>
      <c r="Y652" s="19">
        <v>12</v>
      </c>
      <c r="Z652" s="19">
        <v>160</v>
      </c>
      <c r="AA652" s="19">
        <v>0</v>
      </c>
      <c r="AB652" s="19">
        <v>0</v>
      </c>
      <c r="AC652" s="19">
        <v>0</v>
      </c>
      <c r="AD652" s="19">
        <v>0</v>
      </c>
      <c r="AE652" s="19">
        <v>0</v>
      </c>
      <c r="AF652" s="19">
        <v>0</v>
      </c>
      <c r="AG652" s="5">
        <v>0</v>
      </c>
      <c r="AH652" s="5">
        <v>0</v>
      </c>
      <c r="AI652" s="6">
        <v>0</v>
      </c>
      <c r="AJ652" s="38">
        <f t="shared" si="25"/>
        <v>443</v>
      </c>
      <c r="AK652" s="23">
        <v>5045.6</v>
      </c>
      <c r="AL652" s="19">
        <v>49.56</v>
      </c>
      <c r="AM652" s="60">
        <v>4533.04</v>
      </c>
    </row>
    <row r="653" spans="1:39" ht="13.5">
      <c r="A653" s="16" t="s">
        <v>13</v>
      </c>
      <c r="B653" s="16">
        <v>2015</v>
      </c>
      <c r="C653" s="40">
        <v>10</v>
      </c>
      <c r="D653" s="47">
        <v>2020</v>
      </c>
      <c r="E653" s="32">
        <v>250</v>
      </c>
      <c r="F653" s="32">
        <v>0</v>
      </c>
      <c r="G653" s="32">
        <v>0</v>
      </c>
      <c r="H653" s="32">
        <v>0</v>
      </c>
      <c r="I653" s="50">
        <v>0</v>
      </c>
      <c r="J653" s="16">
        <v>0</v>
      </c>
      <c r="K653" s="66">
        <f aca="true" t="shared" si="26" ref="K653:K716">SUM(D653:J653)</f>
        <v>2270</v>
      </c>
      <c r="L653" s="48">
        <v>200</v>
      </c>
      <c r="M653" s="50">
        <v>189</v>
      </c>
      <c r="N653" s="19">
        <v>270.67</v>
      </c>
      <c r="O653" s="16">
        <v>478.88</v>
      </c>
      <c r="P653" s="19">
        <v>626.9</v>
      </c>
      <c r="Q653" s="19">
        <v>0</v>
      </c>
      <c r="R653" s="19">
        <v>0</v>
      </c>
      <c r="S653" s="19">
        <v>0</v>
      </c>
      <c r="T653" s="19">
        <v>1195.75</v>
      </c>
      <c r="U653" s="19">
        <v>0</v>
      </c>
      <c r="V653" s="19">
        <v>0</v>
      </c>
      <c r="W653" s="87">
        <f t="shared" si="24"/>
        <v>2961.2000000000003</v>
      </c>
      <c r="X653" s="19">
        <v>87</v>
      </c>
      <c r="Y653" s="19">
        <v>6.8</v>
      </c>
      <c r="Z653" s="19">
        <v>160</v>
      </c>
      <c r="AA653" s="19">
        <v>0</v>
      </c>
      <c r="AB653" s="19">
        <v>0</v>
      </c>
      <c r="AC653" s="19">
        <v>0</v>
      </c>
      <c r="AD653" s="19">
        <v>0</v>
      </c>
      <c r="AE653" s="19">
        <v>200</v>
      </c>
      <c r="AF653" s="19">
        <v>100.77</v>
      </c>
      <c r="AG653" s="5">
        <v>0</v>
      </c>
      <c r="AH653" s="5">
        <v>0</v>
      </c>
      <c r="AI653" s="6">
        <v>0</v>
      </c>
      <c r="AJ653" s="38">
        <f t="shared" si="25"/>
        <v>554.57</v>
      </c>
      <c r="AK653" s="23">
        <v>5130.45</v>
      </c>
      <c r="AL653" s="19">
        <v>58.04</v>
      </c>
      <c r="AM653" s="60">
        <v>4618.59</v>
      </c>
    </row>
    <row r="654" spans="1:39" ht="13.5">
      <c r="A654" s="16" t="s">
        <v>13</v>
      </c>
      <c r="B654" s="16">
        <v>2015</v>
      </c>
      <c r="C654" s="40">
        <v>10</v>
      </c>
      <c r="D654" s="47">
        <v>2020</v>
      </c>
      <c r="E654" s="32">
        <v>250</v>
      </c>
      <c r="F654" s="32">
        <v>0</v>
      </c>
      <c r="G654" s="32">
        <v>0</v>
      </c>
      <c r="H654" s="32">
        <v>0</v>
      </c>
      <c r="I654" s="50">
        <v>0</v>
      </c>
      <c r="J654" s="16">
        <v>0</v>
      </c>
      <c r="K654" s="66">
        <f t="shared" si="26"/>
        <v>2270</v>
      </c>
      <c r="L654" s="48">
        <v>0</v>
      </c>
      <c r="M654" s="50">
        <v>99</v>
      </c>
      <c r="N654" s="19">
        <v>270.67</v>
      </c>
      <c r="O654" s="16">
        <v>348.28</v>
      </c>
      <c r="P654" s="19">
        <v>243.79</v>
      </c>
      <c r="Q654" s="19">
        <v>0</v>
      </c>
      <c r="R654" s="19">
        <v>0</v>
      </c>
      <c r="S654" s="19">
        <v>0</v>
      </c>
      <c r="T654" s="19">
        <v>185.75</v>
      </c>
      <c r="U654" s="19">
        <v>0</v>
      </c>
      <c r="V654" s="19">
        <v>0</v>
      </c>
      <c r="W654" s="87">
        <f t="shared" si="24"/>
        <v>1147.49</v>
      </c>
      <c r="X654" s="19">
        <v>246.5</v>
      </c>
      <c r="Y654" s="19">
        <v>39.6</v>
      </c>
      <c r="Z654" s="19">
        <v>133.33</v>
      </c>
      <c r="AA654" s="19">
        <v>0</v>
      </c>
      <c r="AB654" s="19">
        <v>0</v>
      </c>
      <c r="AC654" s="19">
        <v>0</v>
      </c>
      <c r="AD654" s="19">
        <v>111</v>
      </c>
      <c r="AE654" s="19">
        <v>0</v>
      </c>
      <c r="AF654" s="19">
        <v>108.2</v>
      </c>
      <c r="AG654" s="5">
        <v>0</v>
      </c>
      <c r="AH654" s="5">
        <v>15</v>
      </c>
      <c r="AI654" s="6">
        <v>0</v>
      </c>
      <c r="AJ654" s="38">
        <f t="shared" si="25"/>
        <v>653.6300000000001</v>
      </c>
      <c r="AK654" s="23">
        <v>3198.25</v>
      </c>
      <c r="AL654" s="19">
        <v>0</v>
      </c>
      <c r="AM654" s="60">
        <v>2763.86</v>
      </c>
    </row>
    <row r="655" spans="1:39" ht="13.5">
      <c r="A655" s="16" t="s">
        <v>13</v>
      </c>
      <c r="B655" s="16">
        <v>2015</v>
      </c>
      <c r="C655" s="40">
        <v>10</v>
      </c>
      <c r="D655" s="47">
        <v>2020</v>
      </c>
      <c r="E655" s="32">
        <v>250</v>
      </c>
      <c r="F655" s="32">
        <v>0</v>
      </c>
      <c r="G655" s="32">
        <v>0</v>
      </c>
      <c r="H655" s="32">
        <v>0</v>
      </c>
      <c r="I655" s="50">
        <v>0</v>
      </c>
      <c r="J655" s="16">
        <v>0</v>
      </c>
      <c r="K655" s="66">
        <f t="shared" si="26"/>
        <v>2270</v>
      </c>
      <c r="L655" s="48">
        <v>300</v>
      </c>
      <c r="M655" s="50">
        <v>207</v>
      </c>
      <c r="N655" s="19">
        <v>280</v>
      </c>
      <c r="O655" s="16">
        <v>565.95</v>
      </c>
      <c r="P655" s="19">
        <v>626.9</v>
      </c>
      <c r="Q655" s="19">
        <v>0</v>
      </c>
      <c r="R655" s="19">
        <v>0</v>
      </c>
      <c r="S655" s="19">
        <v>0</v>
      </c>
      <c r="T655" s="19">
        <v>1184.14</v>
      </c>
      <c r="U655" s="19">
        <v>0</v>
      </c>
      <c r="V655" s="19">
        <v>0</v>
      </c>
      <c r="W655" s="87">
        <f t="shared" si="24"/>
        <v>3163.99</v>
      </c>
      <c r="X655" s="19">
        <v>169</v>
      </c>
      <c r="Y655" s="19">
        <v>0</v>
      </c>
      <c r="Z655" s="19">
        <v>160</v>
      </c>
      <c r="AA655" s="19">
        <v>0</v>
      </c>
      <c r="AB655" s="19">
        <v>0</v>
      </c>
      <c r="AC655" s="19">
        <v>0</v>
      </c>
      <c r="AD655" s="19">
        <v>0</v>
      </c>
      <c r="AE655" s="19">
        <v>300</v>
      </c>
      <c r="AF655" s="19">
        <v>0</v>
      </c>
      <c r="AG655" s="5">
        <v>0</v>
      </c>
      <c r="AH655" s="5">
        <v>0</v>
      </c>
      <c r="AI655" s="6">
        <v>0</v>
      </c>
      <c r="AJ655" s="38">
        <f t="shared" si="25"/>
        <v>629</v>
      </c>
      <c r="AK655" s="23">
        <v>5433.99</v>
      </c>
      <c r="AL655" s="19">
        <v>88.4</v>
      </c>
      <c r="AM655" s="60">
        <v>4716.59</v>
      </c>
    </row>
    <row r="656" spans="1:39" ht="13.5">
      <c r="A656" s="16" t="s">
        <v>13</v>
      </c>
      <c r="B656" s="16">
        <v>2015</v>
      </c>
      <c r="C656" s="40">
        <v>10</v>
      </c>
      <c r="D656" s="47">
        <v>2020</v>
      </c>
      <c r="E656" s="32">
        <v>250</v>
      </c>
      <c r="F656" s="32">
        <v>0</v>
      </c>
      <c r="G656" s="32">
        <v>0</v>
      </c>
      <c r="H656" s="32">
        <v>0</v>
      </c>
      <c r="I656" s="50">
        <v>0</v>
      </c>
      <c r="J656" s="16">
        <v>0</v>
      </c>
      <c r="K656" s="66">
        <f t="shared" si="26"/>
        <v>2270</v>
      </c>
      <c r="L656" s="48">
        <v>300</v>
      </c>
      <c r="M656" s="50">
        <v>207</v>
      </c>
      <c r="N656" s="19">
        <v>280</v>
      </c>
      <c r="O656" s="16">
        <v>565.95</v>
      </c>
      <c r="P656" s="19">
        <v>626.9</v>
      </c>
      <c r="Q656" s="19">
        <v>0</v>
      </c>
      <c r="R656" s="19">
        <v>0</v>
      </c>
      <c r="S656" s="19">
        <v>0</v>
      </c>
      <c r="T656" s="19">
        <v>1195.75</v>
      </c>
      <c r="U656" s="19">
        <v>0</v>
      </c>
      <c r="V656" s="19">
        <v>0</v>
      </c>
      <c r="W656" s="87">
        <f t="shared" si="24"/>
        <v>3175.6</v>
      </c>
      <c r="X656" s="19">
        <v>218.6</v>
      </c>
      <c r="Y656" s="19">
        <v>35.4</v>
      </c>
      <c r="Z656" s="19">
        <v>160</v>
      </c>
      <c r="AA656" s="19">
        <v>0</v>
      </c>
      <c r="AB656" s="19">
        <v>0</v>
      </c>
      <c r="AC656" s="19">
        <v>0</v>
      </c>
      <c r="AD656" s="19">
        <v>0</v>
      </c>
      <c r="AE656" s="19">
        <v>300</v>
      </c>
      <c r="AF656" s="19">
        <v>0</v>
      </c>
      <c r="AG656" s="5">
        <v>0</v>
      </c>
      <c r="AH656" s="5">
        <v>0</v>
      </c>
      <c r="AI656" s="6">
        <v>0</v>
      </c>
      <c r="AJ656" s="38">
        <f t="shared" si="25"/>
        <v>714</v>
      </c>
      <c r="AK656" s="23">
        <v>5445.6</v>
      </c>
      <c r="AL656" s="19">
        <v>89.56</v>
      </c>
      <c r="AM656" s="60">
        <v>4642.04</v>
      </c>
    </row>
    <row r="657" spans="1:39" ht="13.5">
      <c r="A657" s="16" t="s">
        <v>13</v>
      </c>
      <c r="B657" s="16">
        <v>2015</v>
      </c>
      <c r="C657" s="40">
        <v>10</v>
      </c>
      <c r="D657" s="47">
        <v>2020</v>
      </c>
      <c r="E657" s="32">
        <v>250</v>
      </c>
      <c r="F657" s="32">
        <v>0</v>
      </c>
      <c r="G657" s="32">
        <v>0</v>
      </c>
      <c r="H657" s="32">
        <v>0</v>
      </c>
      <c r="I657" s="50">
        <v>0</v>
      </c>
      <c r="J657" s="16">
        <v>0</v>
      </c>
      <c r="K657" s="66">
        <f t="shared" si="26"/>
        <v>2270</v>
      </c>
      <c r="L657" s="48">
        <v>300</v>
      </c>
      <c r="M657" s="50">
        <v>207</v>
      </c>
      <c r="N657" s="19">
        <v>280</v>
      </c>
      <c r="O657" s="16">
        <v>565.95</v>
      </c>
      <c r="P657" s="19">
        <v>626.9</v>
      </c>
      <c r="Q657" s="19">
        <v>0</v>
      </c>
      <c r="R657" s="19">
        <v>0</v>
      </c>
      <c r="S657" s="19">
        <v>0</v>
      </c>
      <c r="T657" s="19">
        <v>1195.75</v>
      </c>
      <c r="U657" s="19">
        <v>0</v>
      </c>
      <c r="V657" s="19">
        <v>0</v>
      </c>
      <c r="W657" s="87">
        <f t="shared" si="24"/>
        <v>3175.6</v>
      </c>
      <c r="X657" s="19">
        <v>276</v>
      </c>
      <c r="Y657" s="19">
        <v>1</v>
      </c>
      <c r="Z657" s="19">
        <v>160</v>
      </c>
      <c r="AA657" s="19">
        <v>0</v>
      </c>
      <c r="AB657" s="19">
        <v>0</v>
      </c>
      <c r="AC657" s="19">
        <v>0</v>
      </c>
      <c r="AD657" s="19">
        <v>0</v>
      </c>
      <c r="AE657" s="19">
        <v>300</v>
      </c>
      <c r="AF657" s="19">
        <v>0</v>
      </c>
      <c r="AG657" s="5">
        <v>0</v>
      </c>
      <c r="AH657" s="5">
        <v>0</v>
      </c>
      <c r="AI657" s="6">
        <v>0</v>
      </c>
      <c r="AJ657" s="38">
        <f t="shared" si="25"/>
        <v>737</v>
      </c>
      <c r="AK657" s="23">
        <v>5445.6</v>
      </c>
      <c r="AL657" s="19">
        <v>89.56</v>
      </c>
      <c r="AM657" s="60">
        <v>4619.04</v>
      </c>
    </row>
    <row r="658" spans="1:39" ht="13.5">
      <c r="A658" s="16" t="s">
        <v>13</v>
      </c>
      <c r="B658" s="16">
        <v>2015</v>
      </c>
      <c r="C658" s="40">
        <v>10</v>
      </c>
      <c r="D658" s="47">
        <v>2020</v>
      </c>
      <c r="E658" s="32">
        <v>250</v>
      </c>
      <c r="F658" s="32">
        <v>0</v>
      </c>
      <c r="G658" s="32">
        <v>0</v>
      </c>
      <c r="H658" s="32">
        <v>0</v>
      </c>
      <c r="I658" s="50">
        <v>0</v>
      </c>
      <c r="J658" s="16">
        <v>0</v>
      </c>
      <c r="K658" s="66">
        <f t="shared" si="26"/>
        <v>2270</v>
      </c>
      <c r="L658" s="48">
        <v>300</v>
      </c>
      <c r="M658" s="50">
        <v>198</v>
      </c>
      <c r="N658" s="19">
        <v>270.67</v>
      </c>
      <c r="O658" s="16">
        <v>522.41</v>
      </c>
      <c r="P658" s="19">
        <v>557.24</v>
      </c>
      <c r="Q658" s="19">
        <v>0</v>
      </c>
      <c r="R658" s="19">
        <v>0</v>
      </c>
      <c r="S658" s="19">
        <v>0</v>
      </c>
      <c r="T658" s="19">
        <v>1149.31</v>
      </c>
      <c r="U658" s="19">
        <v>0</v>
      </c>
      <c r="V658" s="19">
        <v>0</v>
      </c>
      <c r="W658" s="87">
        <f t="shared" si="24"/>
        <v>2997.63</v>
      </c>
      <c r="X658" s="19">
        <v>313</v>
      </c>
      <c r="Y658" s="19">
        <v>21.3</v>
      </c>
      <c r="Z658" s="19">
        <v>160</v>
      </c>
      <c r="AA658" s="19">
        <v>0</v>
      </c>
      <c r="AB658" s="19">
        <v>0</v>
      </c>
      <c r="AC658" s="19">
        <v>0</v>
      </c>
      <c r="AD658" s="19">
        <v>0</v>
      </c>
      <c r="AE658" s="19">
        <v>300</v>
      </c>
      <c r="AF658" s="19">
        <v>92.87</v>
      </c>
      <c r="AG658" s="5">
        <v>0</v>
      </c>
      <c r="AH658" s="5">
        <v>0</v>
      </c>
      <c r="AI658" s="6">
        <v>0</v>
      </c>
      <c r="AJ658" s="38">
        <f t="shared" si="25"/>
        <v>887.17</v>
      </c>
      <c r="AK658" s="23">
        <v>5174.76</v>
      </c>
      <c r="AL658" s="19">
        <v>62.48</v>
      </c>
      <c r="AM658" s="60">
        <v>4317.98</v>
      </c>
    </row>
    <row r="659" spans="1:39" ht="13.5">
      <c r="A659" s="16" t="s">
        <v>13</v>
      </c>
      <c r="B659" s="16">
        <v>2015</v>
      </c>
      <c r="C659" s="40">
        <v>10</v>
      </c>
      <c r="D659" s="47">
        <v>2020</v>
      </c>
      <c r="E659" s="32">
        <v>250</v>
      </c>
      <c r="F659" s="32">
        <v>0</v>
      </c>
      <c r="G659" s="32">
        <v>0</v>
      </c>
      <c r="H659" s="32">
        <v>0</v>
      </c>
      <c r="I659" s="50">
        <v>0</v>
      </c>
      <c r="J659" s="16">
        <v>0</v>
      </c>
      <c r="K659" s="66">
        <f t="shared" si="26"/>
        <v>2270</v>
      </c>
      <c r="L659" s="48">
        <v>300</v>
      </c>
      <c r="M659" s="50">
        <v>198</v>
      </c>
      <c r="N659" s="19">
        <v>280</v>
      </c>
      <c r="O659" s="16">
        <v>565.95</v>
      </c>
      <c r="P659" s="19">
        <v>626.9</v>
      </c>
      <c r="Q659" s="19">
        <v>0</v>
      </c>
      <c r="R659" s="19">
        <v>0</v>
      </c>
      <c r="S659" s="19">
        <v>0</v>
      </c>
      <c r="T659" s="19">
        <v>951.95</v>
      </c>
      <c r="U659" s="19">
        <v>0</v>
      </c>
      <c r="V659" s="19">
        <v>0</v>
      </c>
      <c r="W659" s="87">
        <f t="shared" si="24"/>
        <v>2922.8</v>
      </c>
      <c r="X659" s="19">
        <v>139</v>
      </c>
      <c r="Y659" s="19">
        <v>0</v>
      </c>
      <c r="Z659" s="19">
        <v>160</v>
      </c>
      <c r="AA659" s="19">
        <v>0</v>
      </c>
      <c r="AB659" s="19">
        <v>0</v>
      </c>
      <c r="AC659" s="19">
        <v>0</v>
      </c>
      <c r="AD659" s="19">
        <v>0</v>
      </c>
      <c r="AE659" s="19">
        <v>300</v>
      </c>
      <c r="AF659" s="19">
        <v>0</v>
      </c>
      <c r="AG659" s="5">
        <v>0</v>
      </c>
      <c r="AH659" s="5">
        <v>0</v>
      </c>
      <c r="AI659" s="6">
        <v>0</v>
      </c>
      <c r="AJ659" s="38">
        <f t="shared" si="25"/>
        <v>599</v>
      </c>
      <c r="AK659" s="23">
        <v>5192.8</v>
      </c>
      <c r="AL659" s="19">
        <v>64.28</v>
      </c>
      <c r="AM659" s="60">
        <v>4529.52</v>
      </c>
    </row>
    <row r="660" spans="1:39" ht="13.5">
      <c r="A660" s="16" t="s">
        <v>13</v>
      </c>
      <c r="B660" s="16">
        <v>2015</v>
      </c>
      <c r="C660" s="40">
        <v>10</v>
      </c>
      <c r="D660" s="47">
        <v>2020</v>
      </c>
      <c r="E660" s="32">
        <v>250</v>
      </c>
      <c r="F660" s="32">
        <v>0</v>
      </c>
      <c r="G660" s="32">
        <v>0</v>
      </c>
      <c r="H660" s="32">
        <v>0</v>
      </c>
      <c r="I660" s="50">
        <v>0</v>
      </c>
      <c r="J660" s="16">
        <v>0</v>
      </c>
      <c r="K660" s="66">
        <f t="shared" si="26"/>
        <v>2270</v>
      </c>
      <c r="L660" s="48">
        <v>300</v>
      </c>
      <c r="M660" s="50">
        <v>198</v>
      </c>
      <c r="N660" s="19">
        <v>280</v>
      </c>
      <c r="O660" s="16">
        <v>565.95</v>
      </c>
      <c r="P660" s="19">
        <v>626.9</v>
      </c>
      <c r="Q660" s="19">
        <v>0</v>
      </c>
      <c r="R660" s="19">
        <v>0</v>
      </c>
      <c r="S660" s="19">
        <v>0</v>
      </c>
      <c r="T660" s="19">
        <v>951.95</v>
      </c>
      <c r="U660" s="19">
        <v>0</v>
      </c>
      <c r="V660" s="19">
        <v>0</v>
      </c>
      <c r="W660" s="87">
        <f t="shared" si="24"/>
        <v>2922.8</v>
      </c>
      <c r="X660" s="19">
        <v>127</v>
      </c>
      <c r="Y660" s="19">
        <v>0</v>
      </c>
      <c r="Z660" s="19">
        <v>160</v>
      </c>
      <c r="AA660" s="19">
        <v>0</v>
      </c>
      <c r="AB660" s="19">
        <v>0</v>
      </c>
      <c r="AC660" s="19">
        <v>0</v>
      </c>
      <c r="AD660" s="19">
        <v>0</v>
      </c>
      <c r="AE660" s="19">
        <v>300</v>
      </c>
      <c r="AF660" s="19">
        <v>0</v>
      </c>
      <c r="AG660" s="5">
        <v>0</v>
      </c>
      <c r="AH660" s="5">
        <v>0</v>
      </c>
      <c r="AI660" s="6">
        <v>0</v>
      </c>
      <c r="AJ660" s="38">
        <f t="shared" si="25"/>
        <v>587</v>
      </c>
      <c r="AK660" s="23">
        <v>5192.8</v>
      </c>
      <c r="AL660" s="19">
        <v>64.28</v>
      </c>
      <c r="AM660" s="60">
        <v>4541.52</v>
      </c>
    </row>
    <row r="661" spans="1:39" ht="13.5">
      <c r="A661" s="16" t="s">
        <v>13</v>
      </c>
      <c r="B661" s="16">
        <v>2015</v>
      </c>
      <c r="C661" s="40">
        <v>10</v>
      </c>
      <c r="D661" s="47">
        <v>2020</v>
      </c>
      <c r="E661" s="32">
        <v>250</v>
      </c>
      <c r="F661" s="32">
        <v>0</v>
      </c>
      <c r="G661" s="32">
        <v>0</v>
      </c>
      <c r="H661" s="32">
        <v>0</v>
      </c>
      <c r="I661" s="50">
        <v>0</v>
      </c>
      <c r="J661" s="16">
        <v>0</v>
      </c>
      <c r="K661" s="66">
        <f t="shared" si="26"/>
        <v>2270</v>
      </c>
      <c r="L661" s="48">
        <v>200</v>
      </c>
      <c r="M661" s="50">
        <v>198</v>
      </c>
      <c r="N661" s="19">
        <v>280</v>
      </c>
      <c r="O661" s="16">
        <v>522.41</v>
      </c>
      <c r="P661" s="19">
        <v>626.9</v>
      </c>
      <c r="Q661" s="19">
        <v>0</v>
      </c>
      <c r="R661" s="19">
        <v>0</v>
      </c>
      <c r="S661" s="19">
        <v>0</v>
      </c>
      <c r="T661" s="19">
        <v>1195.75</v>
      </c>
      <c r="U661" s="19">
        <v>0</v>
      </c>
      <c r="V661" s="19">
        <v>0</v>
      </c>
      <c r="W661" s="87">
        <f t="shared" si="24"/>
        <v>3023.06</v>
      </c>
      <c r="X661" s="19">
        <v>342</v>
      </c>
      <c r="Y661" s="19">
        <v>0</v>
      </c>
      <c r="Z661" s="19">
        <v>160</v>
      </c>
      <c r="AA661" s="19">
        <v>0</v>
      </c>
      <c r="AB661" s="19">
        <v>0</v>
      </c>
      <c r="AC661" s="19">
        <v>0</v>
      </c>
      <c r="AD661" s="19">
        <v>111</v>
      </c>
      <c r="AE661" s="19">
        <v>200</v>
      </c>
      <c r="AF661" s="19">
        <v>12.19</v>
      </c>
      <c r="AG661" s="5">
        <v>0</v>
      </c>
      <c r="AH661" s="5">
        <v>0</v>
      </c>
      <c r="AI661" s="6">
        <v>0</v>
      </c>
      <c r="AJ661" s="38">
        <f t="shared" si="25"/>
        <v>825.19</v>
      </c>
      <c r="AK661" s="23">
        <v>5169.87</v>
      </c>
      <c r="AL661" s="19">
        <v>61.99</v>
      </c>
      <c r="AM661" s="60">
        <v>4405.88</v>
      </c>
    </row>
    <row r="662" spans="1:39" ht="13.5">
      <c r="A662" s="16" t="s">
        <v>13</v>
      </c>
      <c r="B662" s="16">
        <v>2015</v>
      </c>
      <c r="C662" s="40">
        <v>10</v>
      </c>
      <c r="D662" s="47">
        <v>2020</v>
      </c>
      <c r="E662" s="32">
        <v>150</v>
      </c>
      <c r="F662" s="32">
        <v>0</v>
      </c>
      <c r="G662" s="32">
        <v>0</v>
      </c>
      <c r="H662" s="32">
        <v>0</v>
      </c>
      <c r="I662" s="50">
        <v>0</v>
      </c>
      <c r="J662" s="16">
        <v>0</v>
      </c>
      <c r="K662" s="66">
        <f t="shared" si="26"/>
        <v>2170</v>
      </c>
      <c r="L662" s="48">
        <v>0</v>
      </c>
      <c r="M662" s="50">
        <v>207</v>
      </c>
      <c r="N662" s="19">
        <v>280</v>
      </c>
      <c r="O662" s="16">
        <v>565.95</v>
      </c>
      <c r="P662" s="19">
        <v>626.9</v>
      </c>
      <c r="Q662" s="19">
        <v>0</v>
      </c>
      <c r="R662" s="19">
        <v>0</v>
      </c>
      <c r="S662" s="19">
        <v>0</v>
      </c>
      <c r="T662" s="19">
        <v>1195.75</v>
      </c>
      <c r="U662" s="19">
        <v>0</v>
      </c>
      <c r="V662" s="19">
        <v>0</v>
      </c>
      <c r="W662" s="87">
        <f t="shared" si="24"/>
        <v>2875.6</v>
      </c>
      <c r="X662" s="19">
        <v>254</v>
      </c>
      <c r="Y662" s="19">
        <v>68.4</v>
      </c>
      <c r="Z662" s="19">
        <v>160</v>
      </c>
      <c r="AA662" s="19">
        <v>0</v>
      </c>
      <c r="AB662" s="19">
        <v>0</v>
      </c>
      <c r="AC662" s="19">
        <v>0</v>
      </c>
      <c r="AD662" s="19">
        <v>0</v>
      </c>
      <c r="AE662" s="19">
        <v>0</v>
      </c>
      <c r="AF662" s="19">
        <v>0</v>
      </c>
      <c r="AG662" s="5">
        <v>0</v>
      </c>
      <c r="AH662" s="5">
        <v>0</v>
      </c>
      <c r="AI662" s="6">
        <v>0</v>
      </c>
      <c r="AJ662" s="38">
        <f t="shared" si="25"/>
        <v>482.4</v>
      </c>
      <c r="AK662" s="23">
        <v>5045.6</v>
      </c>
      <c r="AL662" s="19">
        <v>49.56</v>
      </c>
      <c r="AM662" s="60">
        <v>4513.64</v>
      </c>
    </row>
    <row r="663" spans="1:39" ht="13.5">
      <c r="A663" s="16" t="s">
        <v>13</v>
      </c>
      <c r="B663" s="16">
        <v>2015</v>
      </c>
      <c r="C663" s="40">
        <v>10</v>
      </c>
      <c r="D663" s="47">
        <v>2020</v>
      </c>
      <c r="E663" s="32">
        <v>150</v>
      </c>
      <c r="F663" s="32">
        <v>0</v>
      </c>
      <c r="G663" s="32">
        <v>0</v>
      </c>
      <c r="H663" s="32">
        <v>0</v>
      </c>
      <c r="I663" s="50">
        <v>0</v>
      </c>
      <c r="J663" s="16">
        <v>0</v>
      </c>
      <c r="K663" s="66">
        <f t="shared" si="26"/>
        <v>2170</v>
      </c>
      <c r="L663" s="48">
        <v>0</v>
      </c>
      <c r="M663" s="50">
        <v>207</v>
      </c>
      <c r="N663" s="19">
        <v>280</v>
      </c>
      <c r="O663" s="16">
        <v>565.95</v>
      </c>
      <c r="P663" s="19">
        <v>626.9</v>
      </c>
      <c r="Q663" s="19">
        <v>0</v>
      </c>
      <c r="R663" s="19">
        <v>0</v>
      </c>
      <c r="S663" s="19">
        <v>0</v>
      </c>
      <c r="T663" s="19">
        <v>1184.14</v>
      </c>
      <c r="U663" s="19">
        <v>0</v>
      </c>
      <c r="V663" s="19">
        <v>0</v>
      </c>
      <c r="W663" s="87">
        <f t="shared" si="24"/>
        <v>2863.99</v>
      </c>
      <c r="X663" s="19">
        <v>432</v>
      </c>
      <c r="Y663" s="19">
        <v>17.7</v>
      </c>
      <c r="Z663" s="19">
        <v>160</v>
      </c>
      <c r="AA663" s="19">
        <v>0</v>
      </c>
      <c r="AB663" s="19">
        <v>0</v>
      </c>
      <c r="AC663" s="19">
        <v>0</v>
      </c>
      <c r="AD663" s="19">
        <v>0</v>
      </c>
      <c r="AE663" s="19">
        <v>0</v>
      </c>
      <c r="AF663" s="19">
        <v>0</v>
      </c>
      <c r="AG663" s="5">
        <v>0</v>
      </c>
      <c r="AH663" s="5">
        <v>0</v>
      </c>
      <c r="AI663" s="6">
        <v>0</v>
      </c>
      <c r="AJ663" s="38">
        <f t="shared" si="25"/>
        <v>609.7</v>
      </c>
      <c r="AK663" s="23">
        <v>5033.99</v>
      </c>
      <c r="AL663" s="19">
        <v>48.4</v>
      </c>
      <c r="AM663" s="60">
        <v>4375.89</v>
      </c>
    </row>
    <row r="664" spans="1:39" ht="13.5">
      <c r="A664" s="16" t="s">
        <v>13</v>
      </c>
      <c r="B664" s="16">
        <v>2015</v>
      </c>
      <c r="C664" s="40">
        <v>10</v>
      </c>
      <c r="D664" s="47">
        <v>2020</v>
      </c>
      <c r="E664" s="32">
        <v>150</v>
      </c>
      <c r="F664" s="32">
        <v>0</v>
      </c>
      <c r="G664" s="32">
        <v>0</v>
      </c>
      <c r="H664" s="32">
        <v>0</v>
      </c>
      <c r="I664" s="50">
        <v>0</v>
      </c>
      <c r="J664" s="16">
        <v>0</v>
      </c>
      <c r="K664" s="66">
        <f t="shared" si="26"/>
        <v>2170</v>
      </c>
      <c r="L664" s="48">
        <v>0</v>
      </c>
      <c r="M664" s="50">
        <v>207</v>
      </c>
      <c r="N664" s="19">
        <v>280</v>
      </c>
      <c r="O664" s="16">
        <v>565.95</v>
      </c>
      <c r="P664" s="19">
        <v>626.9</v>
      </c>
      <c r="Q664" s="19">
        <v>0</v>
      </c>
      <c r="R664" s="19">
        <v>0</v>
      </c>
      <c r="S664" s="19">
        <v>0</v>
      </c>
      <c r="T664" s="19">
        <v>1195.75</v>
      </c>
      <c r="U664" s="19">
        <v>0</v>
      </c>
      <c r="V664" s="19">
        <v>0</v>
      </c>
      <c r="W664" s="87">
        <f t="shared" si="24"/>
        <v>2875.6</v>
      </c>
      <c r="X664" s="19">
        <v>602.5</v>
      </c>
      <c r="Y664" s="19">
        <v>2.4</v>
      </c>
      <c r="Z664" s="19">
        <v>160</v>
      </c>
      <c r="AA664" s="19">
        <v>0</v>
      </c>
      <c r="AB664" s="19">
        <v>0</v>
      </c>
      <c r="AC664" s="19">
        <v>0</v>
      </c>
      <c r="AD664" s="19">
        <v>0</v>
      </c>
      <c r="AE664" s="19">
        <v>0</v>
      </c>
      <c r="AF664" s="19">
        <v>0</v>
      </c>
      <c r="AG664" s="5">
        <v>0</v>
      </c>
      <c r="AH664" s="5">
        <v>0</v>
      </c>
      <c r="AI664" s="6">
        <v>0</v>
      </c>
      <c r="AJ664" s="38">
        <f t="shared" si="25"/>
        <v>764.9</v>
      </c>
      <c r="AK664" s="23">
        <v>5045.6</v>
      </c>
      <c r="AL664" s="19">
        <v>49.56</v>
      </c>
      <c r="AM664" s="60">
        <v>4231.14</v>
      </c>
    </row>
    <row r="665" spans="1:39" ht="13.5">
      <c r="A665" s="16" t="s">
        <v>13</v>
      </c>
      <c r="B665" s="16">
        <v>2015</v>
      </c>
      <c r="C665" s="40">
        <v>10</v>
      </c>
      <c r="D665" s="47">
        <v>2020</v>
      </c>
      <c r="E665" s="32">
        <v>150</v>
      </c>
      <c r="F665" s="32">
        <v>0</v>
      </c>
      <c r="G665" s="32">
        <v>0</v>
      </c>
      <c r="H665" s="32">
        <v>0</v>
      </c>
      <c r="I665" s="50">
        <v>0</v>
      </c>
      <c r="J665" s="16">
        <v>0</v>
      </c>
      <c r="K665" s="66">
        <f t="shared" si="26"/>
        <v>2170</v>
      </c>
      <c r="L665" s="48">
        <v>0</v>
      </c>
      <c r="M665" s="50">
        <v>207</v>
      </c>
      <c r="N665" s="19">
        <v>280</v>
      </c>
      <c r="O665" s="16">
        <v>565.95</v>
      </c>
      <c r="P665" s="19">
        <v>626.9</v>
      </c>
      <c r="Q665" s="19">
        <v>0</v>
      </c>
      <c r="R665" s="19">
        <v>0</v>
      </c>
      <c r="S665" s="19">
        <v>0</v>
      </c>
      <c r="T665" s="19">
        <v>1195.75</v>
      </c>
      <c r="U665" s="19">
        <v>0</v>
      </c>
      <c r="V665" s="19">
        <v>0</v>
      </c>
      <c r="W665" s="87">
        <f t="shared" si="24"/>
        <v>2875.6</v>
      </c>
      <c r="X665" s="19">
        <v>210</v>
      </c>
      <c r="Y665" s="19">
        <v>0</v>
      </c>
      <c r="Z665" s="19">
        <v>160</v>
      </c>
      <c r="AA665" s="19">
        <v>0</v>
      </c>
      <c r="AB665" s="19">
        <v>0</v>
      </c>
      <c r="AC665" s="19">
        <v>0</v>
      </c>
      <c r="AD665" s="19">
        <v>0</v>
      </c>
      <c r="AE665" s="19">
        <v>0</v>
      </c>
      <c r="AF665" s="19">
        <v>0</v>
      </c>
      <c r="AG665" s="5">
        <v>0</v>
      </c>
      <c r="AH665" s="5">
        <v>0</v>
      </c>
      <c r="AI665" s="6">
        <v>0</v>
      </c>
      <c r="AJ665" s="38">
        <f t="shared" si="25"/>
        <v>370</v>
      </c>
      <c r="AK665" s="23">
        <v>5045.6</v>
      </c>
      <c r="AL665" s="19">
        <v>49.56</v>
      </c>
      <c r="AM665" s="60">
        <v>4626.04</v>
      </c>
    </row>
    <row r="666" spans="1:39" ht="13.5">
      <c r="A666" s="16" t="s">
        <v>13</v>
      </c>
      <c r="B666" s="16">
        <v>2015</v>
      </c>
      <c r="C666" s="40">
        <v>10</v>
      </c>
      <c r="D666" s="47">
        <v>2020</v>
      </c>
      <c r="E666" s="32">
        <v>150</v>
      </c>
      <c r="F666" s="32">
        <v>0</v>
      </c>
      <c r="G666" s="32">
        <v>0</v>
      </c>
      <c r="H666" s="32">
        <v>0</v>
      </c>
      <c r="I666" s="50">
        <v>0</v>
      </c>
      <c r="J666" s="16">
        <v>0</v>
      </c>
      <c r="K666" s="66">
        <f t="shared" si="26"/>
        <v>2170</v>
      </c>
      <c r="L666" s="48">
        <v>0</v>
      </c>
      <c r="M666" s="50">
        <v>189</v>
      </c>
      <c r="N666" s="19">
        <v>270.67</v>
      </c>
      <c r="O666" s="16">
        <v>478.88</v>
      </c>
      <c r="P666" s="19">
        <v>626.9</v>
      </c>
      <c r="Q666" s="19">
        <v>0</v>
      </c>
      <c r="R666" s="19">
        <v>0</v>
      </c>
      <c r="S666" s="19">
        <v>0</v>
      </c>
      <c r="T666" s="19">
        <v>1195.75</v>
      </c>
      <c r="U666" s="19">
        <v>0</v>
      </c>
      <c r="V666" s="19">
        <v>0</v>
      </c>
      <c r="W666" s="87">
        <f t="shared" si="24"/>
        <v>2761.2</v>
      </c>
      <c r="X666" s="19">
        <v>472</v>
      </c>
      <c r="Y666" s="19">
        <v>0</v>
      </c>
      <c r="Z666" s="19">
        <v>160</v>
      </c>
      <c r="AA666" s="19">
        <v>0</v>
      </c>
      <c r="AB666" s="19">
        <v>0</v>
      </c>
      <c r="AC666" s="19">
        <v>18.57</v>
      </c>
      <c r="AD666" s="19">
        <v>106</v>
      </c>
      <c r="AE666" s="19">
        <v>0</v>
      </c>
      <c r="AF666" s="19">
        <v>0</v>
      </c>
      <c r="AG666" s="5">
        <v>0</v>
      </c>
      <c r="AH666" s="5">
        <v>0</v>
      </c>
      <c r="AI666" s="6">
        <v>0</v>
      </c>
      <c r="AJ666" s="38">
        <f t="shared" si="25"/>
        <v>756.57</v>
      </c>
      <c r="AK666" s="23">
        <v>4806.63</v>
      </c>
      <c r="AL666" s="19">
        <v>39.2</v>
      </c>
      <c r="AM666" s="60">
        <v>4135.43</v>
      </c>
    </row>
    <row r="667" spans="1:39" ht="13.5">
      <c r="A667" s="16" t="s">
        <v>13</v>
      </c>
      <c r="B667" s="16">
        <v>2015</v>
      </c>
      <c r="C667" s="40">
        <v>10</v>
      </c>
      <c r="D667" s="47">
        <v>2020</v>
      </c>
      <c r="E667" s="32">
        <v>150</v>
      </c>
      <c r="F667" s="32">
        <v>0</v>
      </c>
      <c r="G667" s="32">
        <v>0</v>
      </c>
      <c r="H667" s="32">
        <v>0</v>
      </c>
      <c r="I667" s="50">
        <v>0</v>
      </c>
      <c r="J667" s="16">
        <v>0</v>
      </c>
      <c r="K667" s="66">
        <f t="shared" si="26"/>
        <v>2170</v>
      </c>
      <c r="L667" s="48">
        <v>0</v>
      </c>
      <c r="M667" s="50">
        <v>207</v>
      </c>
      <c r="N667" s="19">
        <v>280</v>
      </c>
      <c r="O667" s="16">
        <v>565.95</v>
      </c>
      <c r="P667" s="19">
        <v>626.9</v>
      </c>
      <c r="Q667" s="19">
        <v>0</v>
      </c>
      <c r="R667" s="19">
        <v>0</v>
      </c>
      <c r="S667" s="19">
        <v>0</v>
      </c>
      <c r="T667" s="19">
        <v>1184.14</v>
      </c>
      <c r="U667" s="19">
        <v>0</v>
      </c>
      <c r="V667" s="19">
        <v>0</v>
      </c>
      <c r="W667" s="87">
        <f t="shared" si="24"/>
        <v>2863.99</v>
      </c>
      <c r="X667" s="19">
        <v>372</v>
      </c>
      <c r="Y667" s="19">
        <v>53.1</v>
      </c>
      <c r="Z667" s="19">
        <v>160</v>
      </c>
      <c r="AA667" s="19">
        <v>0</v>
      </c>
      <c r="AB667" s="19">
        <v>0</v>
      </c>
      <c r="AC667" s="19">
        <v>0</v>
      </c>
      <c r="AD667" s="19">
        <v>0</v>
      </c>
      <c r="AE667" s="19">
        <v>0</v>
      </c>
      <c r="AF667" s="19">
        <v>0</v>
      </c>
      <c r="AG667" s="5">
        <v>0</v>
      </c>
      <c r="AH667" s="5">
        <v>0</v>
      </c>
      <c r="AI667" s="6">
        <v>0</v>
      </c>
      <c r="AJ667" s="38">
        <f t="shared" si="25"/>
        <v>585.1</v>
      </c>
      <c r="AK667" s="23">
        <v>5033.99</v>
      </c>
      <c r="AL667" s="19">
        <v>48.4</v>
      </c>
      <c r="AM667" s="60">
        <v>4400.49</v>
      </c>
    </row>
    <row r="668" spans="1:39" ht="13.5">
      <c r="A668" s="16" t="s">
        <v>13</v>
      </c>
      <c r="B668" s="16">
        <v>2015</v>
      </c>
      <c r="C668" s="40">
        <v>10</v>
      </c>
      <c r="D668" s="47">
        <v>2020</v>
      </c>
      <c r="E668" s="32">
        <v>240</v>
      </c>
      <c r="F668" s="32">
        <v>0</v>
      </c>
      <c r="G668" s="32">
        <v>0</v>
      </c>
      <c r="H668" s="32">
        <v>0</v>
      </c>
      <c r="I668" s="50">
        <v>0</v>
      </c>
      <c r="J668" s="16">
        <v>0</v>
      </c>
      <c r="K668" s="66">
        <f t="shared" si="26"/>
        <v>2260</v>
      </c>
      <c r="L668" s="48">
        <v>300</v>
      </c>
      <c r="M668" s="50">
        <v>0</v>
      </c>
      <c r="N668" s="19">
        <v>280</v>
      </c>
      <c r="O668" s="16">
        <v>609.48</v>
      </c>
      <c r="P668" s="19">
        <v>644.31</v>
      </c>
      <c r="Q668" s="19">
        <v>0</v>
      </c>
      <c r="R668" s="19">
        <v>0</v>
      </c>
      <c r="S668" s="19">
        <v>0</v>
      </c>
      <c r="T668" s="19">
        <v>1126.09</v>
      </c>
      <c r="U668" s="19">
        <v>0</v>
      </c>
      <c r="V668" s="19">
        <v>0</v>
      </c>
      <c r="W668" s="87">
        <f t="shared" si="24"/>
        <v>2959.88</v>
      </c>
      <c r="X668" s="19">
        <v>119</v>
      </c>
      <c r="Y668" s="19">
        <v>5.3</v>
      </c>
      <c r="Z668" s="19">
        <v>157</v>
      </c>
      <c r="AA668" s="19">
        <v>0</v>
      </c>
      <c r="AB668" s="19">
        <v>0</v>
      </c>
      <c r="AC668" s="19">
        <v>0</v>
      </c>
      <c r="AD668" s="19">
        <v>0</v>
      </c>
      <c r="AE668" s="19">
        <v>300</v>
      </c>
      <c r="AF668" s="19">
        <v>0</v>
      </c>
      <c r="AG668" s="5">
        <v>0</v>
      </c>
      <c r="AH668" s="5">
        <v>0</v>
      </c>
      <c r="AI668" s="6">
        <v>0</v>
      </c>
      <c r="AJ668" s="38">
        <f t="shared" si="25"/>
        <v>581.3</v>
      </c>
      <c r="AK668" s="23">
        <v>5219.88</v>
      </c>
      <c r="AL668" s="19">
        <v>66.99</v>
      </c>
      <c r="AM668" s="60">
        <v>4571.59</v>
      </c>
    </row>
    <row r="669" spans="1:39" ht="13.5">
      <c r="A669" s="16" t="s">
        <v>13</v>
      </c>
      <c r="B669" s="16">
        <v>2015</v>
      </c>
      <c r="C669" s="40">
        <v>10</v>
      </c>
      <c r="D669" s="47">
        <v>2020</v>
      </c>
      <c r="E669" s="32">
        <v>150</v>
      </c>
      <c r="F669" s="32">
        <v>0</v>
      </c>
      <c r="G669" s="32">
        <v>0</v>
      </c>
      <c r="H669" s="32">
        <v>0</v>
      </c>
      <c r="I669" s="50">
        <v>0</v>
      </c>
      <c r="J669" s="16">
        <v>0</v>
      </c>
      <c r="K669" s="66">
        <f t="shared" si="26"/>
        <v>2170</v>
      </c>
      <c r="L669" s="48">
        <v>0</v>
      </c>
      <c r="M669" s="50">
        <v>207</v>
      </c>
      <c r="N669" s="19">
        <v>280</v>
      </c>
      <c r="O669" s="16">
        <v>565.95</v>
      </c>
      <c r="P669" s="19">
        <v>626.9</v>
      </c>
      <c r="Q669" s="19">
        <v>0</v>
      </c>
      <c r="R669" s="19">
        <v>0</v>
      </c>
      <c r="S669" s="19">
        <v>0</v>
      </c>
      <c r="T669" s="19">
        <v>1195.75</v>
      </c>
      <c r="U669" s="19">
        <v>0</v>
      </c>
      <c r="V669" s="19">
        <v>0</v>
      </c>
      <c r="W669" s="87">
        <f t="shared" si="24"/>
        <v>2875.6</v>
      </c>
      <c r="X669" s="19">
        <v>382</v>
      </c>
      <c r="Y669" s="19">
        <v>29.2</v>
      </c>
      <c r="Z669" s="19">
        <v>160</v>
      </c>
      <c r="AA669" s="19">
        <v>0</v>
      </c>
      <c r="AB669" s="19">
        <v>0</v>
      </c>
      <c r="AC669" s="19">
        <v>0</v>
      </c>
      <c r="AD669" s="19">
        <v>0</v>
      </c>
      <c r="AE669" s="19">
        <v>0</v>
      </c>
      <c r="AF669" s="19">
        <v>0</v>
      </c>
      <c r="AG669" s="5">
        <v>0</v>
      </c>
      <c r="AH669" s="5">
        <v>0</v>
      </c>
      <c r="AI669" s="6">
        <v>0</v>
      </c>
      <c r="AJ669" s="38">
        <f t="shared" si="25"/>
        <v>571.2</v>
      </c>
      <c r="AK669" s="23">
        <v>5045.6</v>
      </c>
      <c r="AL669" s="19">
        <v>49.56</v>
      </c>
      <c r="AM669" s="60">
        <v>4424.84</v>
      </c>
    </row>
    <row r="670" spans="1:39" ht="13.5">
      <c r="A670" s="16" t="s">
        <v>13</v>
      </c>
      <c r="B670" s="16">
        <v>2015</v>
      </c>
      <c r="C670" s="40">
        <v>10</v>
      </c>
      <c r="D670" s="47">
        <v>2020</v>
      </c>
      <c r="E670" s="32">
        <v>150</v>
      </c>
      <c r="F670" s="32">
        <v>0</v>
      </c>
      <c r="G670" s="32">
        <v>0</v>
      </c>
      <c r="H670" s="32">
        <v>0</v>
      </c>
      <c r="I670" s="50">
        <v>0</v>
      </c>
      <c r="J670" s="16">
        <v>0</v>
      </c>
      <c r="K670" s="66">
        <f t="shared" si="26"/>
        <v>2170</v>
      </c>
      <c r="L670" s="48">
        <v>0</v>
      </c>
      <c r="M670" s="50">
        <v>207</v>
      </c>
      <c r="N670" s="19">
        <v>280</v>
      </c>
      <c r="O670" s="16">
        <v>565.95</v>
      </c>
      <c r="P670" s="19">
        <v>626.9</v>
      </c>
      <c r="Q670" s="19">
        <v>0</v>
      </c>
      <c r="R670" s="19">
        <v>0</v>
      </c>
      <c r="S670" s="19">
        <v>0</v>
      </c>
      <c r="T670" s="19">
        <v>1195.75</v>
      </c>
      <c r="U670" s="19">
        <v>0</v>
      </c>
      <c r="V670" s="19">
        <v>0</v>
      </c>
      <c r="W670" s="87">
        <f t="shared" si="24"/>
        <v>2875.6</v>
      </c>
      <c r="X670" s="19">
        <v>355</v>
      </c>
      <c r="Y670" s="19">
        <v>0</v>
      </c>
      <c r="Z670" s="19">
        <v>160</v>
      </c>
      <c r="AA670" s="19">
        <v>0</v>
      </c>
      <c r="AB670" s="19">
        <v>0</v>
      </c>
      <c r="AC670" s="19">
        <v>0</v>
      </c>
      <c r="AD670" s="19">
        <v>0</v>
      </c>
      <c r="AE670" s="19">
        <v>0</v>
      </c>
      <c r="AF670" s="19">
        <v>0</v>
      </c>
      <c r="AG670" s="5">
        <v>0</v>
      </c>
      <c r="AH670" s="5">
        <v>0</v>
      </c>
      <c r="AI670" s="6">
        <v>0</v>
      </c>
      <c r="AJ670" s="38">
        <f t="shared" si="25"/>
        <v>515</v>
      </c>
      <c r="AK670" s="23">
        <v>5045.6</v>
      </c>
      <c r="AL670" s="19">
        <v>49.56</v>
      </c>
      <c r="AM670" s="60">
        <v>4481.04</v>
      </c>
    </row>
    <row r="671" spans="1:39" ht="13.5">
      <c r="A671" s="16" t="s">
        <v>13</v>
      </c>
      <c r="B671" s="16">
        <v>2015</v>
      </c>
      <c r="C671" s="40">
        <v>10</v>
      </c>
      <c r="D671" s="47">
        <v>2020</v>
      </c>
      <c r="E671" s="32">
        <v>150</v>
      </c>
      <c r="F671" s="32">
        <v>0</v>
      </c>
      <c r="G671" s="32">
        <v>0</v>
      </c>
      <c r="H671" s="32">
        <v>0</v>
      </c>
      <c r="I671" s="50">
        <v>0</v>
      </c>
      <c r="J671" s="16">
        <v>0</v>
      </c>
      <c r="K671" s="66">
        <f t="shared" si="26"/>
        <v>2170</v>
      </c>
      <c r="L671" s="48">
        <v>0</v>
      </c>
      <c r="M671" s="50">
        <v>207</v>
      </c>
      <c r="N671" s="19">
        <v>280</v>
      </c>
      <c r="O671" s="16">
        <v>565.95</v>
      </c>
      <c r="P671" s="19">
        <v>626.9</v>
      </c>
      <c r="Q671" s="19">
        <v>0</v>
      </c>
      <c r="R671" s="19">
        <v>0</v>
      </c>
      <c r="S671" s="19">
        <v>0</v>
      </c>
      <c r="T671" s="19">
        <v>1195.75</v>
      </c>
      <c r="U671" s="19">
        <v>0</v>
      </c>
      <c r="V671" s="19">
        <v>0</v>
      </c>
      <c r="W671" s="87">
        <f aca="true" t="shared" si="27" ref="W671:W734">SUM(L671:V671)</f>
        <v>2875.6</v>
      </c>
      <c r="X671" s="19">
        <v>141.2</v>
      </c>
      <c r="Y671" s="19">
        <v>0</v>
      </c>
      <c r="Z671" s="19">
        <v>160</v>
      </c>
      <c r="AA671" s="19">
        <v>0</v>
      </c>
      <c r="AB671" s="19">
        <v>0</v>
      </c>
      <c r="AC671" s="19">
        <v>0</v>
      </c>
      <c r="AD671" s="19">
        <v>0</v>
      </c>
      <c r="AE671" s="19">
        <v>0</v>
      </c>
      <c r="AF671" s="19">
        <v>0</v>
      </c>
      <c r="AG671" s="5">
        <v>0</v>
      </c>
      <c r="AH671" s="5">
        <v>0</v>
      </c>
      <c r="AI671" s="6">
        <v>0</v>
      </c>
      <c r="AJ671" s="38">
        <f aca="true" t="shared" si="28" ref="AJ671:AJ734">SUM(X671:AI671)</f>
        <v>301.2</v>
      </c>
      <c r="AK671" s="23">
        <v>5046.6</v>
      </c>
      <c r="AL671" s="19">
        <v>49.56</v>
      </c>
      <c r="AM671" s="60">
        <v>4694.84</v>
      </c>
    </row>
    <row r="672" spans="1:174" ht="13.5">
      <c r="A672" s="16" t="s">
        <v>13</v>
      </c>
      <c r="B672" s="16">
        <v>2015</v>
      </c>
      <c r="C672" s="40">
        <v>9</v>
      </c>
      <c r="D672" s="47">
        <v>2020</v>
      </c>
      <c r="E672" s="32">
        <v>340</v>
      </c>
      <c r="F672" s="32">
        <v>50</v>
      </c>
      <c r="G672" s="32">
        <v>0</v>
      </c>
      <c r="H672" s="32">
        <v>0</v>
      </c>
      <c r="I672" s="50">
        <v>0</v>
      </c>
      <c r="J672" s="16">
        <v>0</v>
      </c>
      <c r="K672" s="66">
        <f t="shared" si="26"/>
        <v>2410</v>
      </c>
      <c r="L672" s="48">
        <v>300</v>
      </c>
      <c r="M672" s="50">
        <v>36</v>
      </c>
      <c r="N672" s="19">
        <v>270.97</v>
      </c>
      <c r="O672" s="16">
        <v>661.72</v>
      </c>
      <c r="P672" s="19">
        <v>0</v>
      </c>
      <c r="Q672" s="19">
        <v>0</v>
      </c>
      <c r="R672" s="19">
        <v>0</v>
      </c>
      <c r="S672" s="19">
        <v>0</v>
      </c>
      <c r="T672" s="19">
        <v>928.74</v>
      </c>
      <c r="U672" s="19">
        <v>0</v>
      </c>
      <c r="V672" s="19">
        <v>0</v>
      </c>
      <c r="W672" s="87">
        <f t="shared" si="27"/>
        <v>2197.4300000000003</v>
      </c>
      <c r="X672" s="19">
        <v>379</v>
      </c>
      <c r="Y672" s="19">
        <v>4.4</v>
      </c>
      <c r="Z672" s="19">
        <v>134.84</v>
      </c>
      <c r="AA672" s="19">
        <v>0</v>
      </c>
      <c r="AB672" s="19">
        <v>0</v>
      </c>
      <c r="AC672" s="19">
        <v>0</v>
      </c>
      <c r="AD672" s="19">
        <v>0</v>
      </c>
      <c r="AE672" s="19">
        <v>300</v>
      </c>
      <c r="AF672" s="19">
        <v>92.87</v>
      </c>
      <c r="AG672" s="5">
        <v>0</v>
      </c>
      <c r="AH672" s="5">
        <v>0</v>
      </c>
      <c r="AI672" s="6">
        <v>0</v>
      </c>
      <c r="AJ672" s="38">
        <f t="shared" si="28"/>
        <v>911.11</v>
      </c>
      <c r="AK672" s="23">
        <v>4514.56</v>
      </c>
      <c r="AL672" s="19">
        <v>30.44</v>
      </c>
      <c r="AM672" s="60">
        <v>3665.88</v>
      </c>
      <c r="CU672" s="16"/>
      <c r="CV672" s="16"/>
      <c r="CW672" s="16"/>
      <c r="CX672" s="16"/>
      <c r="CY672" s="16"/>
      <c r="CZ672" s="16"/>
      <c r="DA672" s="16"/>
      <c r="DB672" s="16"/>
      <c r="DC672" s="16"/>
      <c r="DD672" s="16"/>
      <c r="DE672" s="16"/>
      <c r="DF672" s="16"/>
      <c r="DG672" s="16"/>
      <c r="DH672" s="16"/>
      <c r="DI672" s="16"/>
      <c r="DJ672" s="16"/>
      <c r="DK672" s="16"/>
      <c r="DL672" s="16"/>
      <c r="DM672" s="16"/>
      <c r="DN672" s="16"/>
      <c r="DO672" s="16"/>
      <c r="DP672" s="16"/>
      <c r="DQ672" s="16"/>
      <c r="DR672" s="16"/>
      <c r="DS672" s="16"/>
      <c r="DT672" s="16"/>
      <c r="DU672" s="16"/>
      <c r="DV672" s="16"/>
      <c r="DW672" s="16"/>
      <c r="DX672" s="16"/>
      <c r="DY672" s="16"/>
      <c r="DZ672" s="16"/>
      <c r="EA672" s="16"/>
      <c r="EB672" s="16"/>
      <c r="EC672" s="16"/>
      <c r="ED672" s="16"/>
      <c r="EE672" s="16"/>
      <c r="EF672" s="16"/>
      <c r="EG672" s="16"/>
      <c r="EH672" s="16"/>
      <c r="EI672" s="16"/>
      <c r="EJ672" s="16"/>
      <c r="EK672" s="16"/>
      <c r="EL672" s="16"/>
      <c r="EM672" s="16"/>
      <c r="EN672" s="16"/>
      <c r="EO672" s="16"/>
      <c r="EP672" s="16"/>
      <c r="EQ672" s="16"/>
      <c r="ER672" s="16"/>
      <c r="ES672" s="16"/>
      <c r="ET672" s="16"/>
      <c r="EU672" s="16"/>
      <c r="EV672" s="16"/>
      <c r="EW672" s="16"/>
      <c r="EX672" s="16"/>
      <c r="EY672" s="16"/>
      <c r="EZ672" s="16"/>
      <c r="FA672" s="16"/>
      <c r="FB672" s="16"/>
      <c r="FC672" s="16"/>
      <c r="FD672" s="16"/>
      <c r="FE672" s="16"/>
      <c r="FF672" s="16"/>
      <c r="FG672" s="16"/>
      <c r="FH672" s="16"/>
      <c r="FI672" s="16"/>
      <c r="FJ672" s="16"/>
      <c r="FK672" s="16"/>
      <c r="FL672" s="16"/>
      <c r="FM672" s="16"/>
      <c r="FN672" s="16"/>
      <c r="FO672" s="16"/>
      <c r="FP672" s="16"/>
      <c r="FQ672" s="16"/>
      <c r="FR672" s="51"/>
    </row>
    <row r="673" spans="1:39" ht="13.5">
      <c r="A673" s="16" t="s">
        <v>13</v>
      </c>
      <c r="B673" s="16">
        <v>2015</v>
      </c>
      <c r="C673" s="40">
        <v>10</v>
      </c>
      <c r="D673" s="47">
        <v>2020</v>
      </c>
      <c r="E673" s="32">
        <v>350</v>
      </c>
      <c r="F673" s="32">
        <v>50</v>
      </c>
      <c r="G673" s="32">
        <v>0</v>
      </c>
      <c r="H673" s="32">
        <v>0</v>
      </c>
      <c r="I673" s="50">
        <v>0</v>
      </c>
      <c r="J673" s="16">
        <v>0</v>
      </c>
      <c r="K673" s="66">
        <f t="shared" si="26"/>
        <v>2420</v>
      </c>
      <c r="L673" s="48">
        <v>300</v>
      </c>
      <c r="M673" s="50">
        <v>0</v>
      </c>
      <c r="N673" s="19">
        <v>280</v>
      </c>
      <c r="O673" s="16">
        <v>565.95</v>
      </c>
      <c r="P673" s="19">
        <v>626.9</v>
      </c>
      <c r="Q673" s="19">
        <v>0</v>
      </c>
      <c r="R673" s="19">
        <v>0</v>
      </c>
      <c r="S673" s="19">
        <v>0</v>
      </c>
      <c r="T673" s="19">
        <v>1381.49</v>
      </c>
      <c r="U673" s="19">
        <v>0</v>
      </c>
      <c r="V673" s="19">
        <v>0</v>
      </c>
      <c r="W673" s="87">
        <f t="shared" si="27"/>
        <v>3154.34</v>
      </c>
      <c r="X673" s="19">
        <v>364</v>
      </c>
      <c r="Y673" s="19">
        <v>0</v>
      </c>
      <c r="Z673" s="19">
        <v>160</v>
      </c>
      <c r="AA673" s="19">
        <v>0</v>
      </c>
      <c r="AB673" s="19">
        <v>0</v>
      </c>
      <c r="AC673" s="19">
        <v>0</v>
      </c>
      <c r="AD673" s="19">
        <v>0</v>
      </c>
      <c r="AE673" s="19">
        <v>300</v>
      </c>
      <c r="AF673" s="19">
        <v>0</v>
      </c>
      <c r="AG673" s="5">
        <v>0</v>
      </c>
      <c r="AH673" s="5">
        <v>0</v>
      </c>
      <c r="AI673" s="5">
        <v>0</v>
      </c>
      <c r="AJ673" s="38">
        <f t="shared" si="28"/>
        <v>824</v>
      </c>
      <c r="AK673" s="23">
        <v>5574.34</v>
      </c>
      <c r="AL673" s="19">
        <v>102.43</v>
      </c>
      <c r="AM673" s="60">
        <v>4647.91</v>
      </c>
    </row>
    <row r="674" spans="1:39" ht="13.5">
      <c r="A674" s="16" t="s">
        <v>13</v>
      </c>
      <c r="B674" s="16">
        <v>2015</v>
      </c>
      <c r="C674" s="40">
        <v>10</v>
      </c>
      <c r="D674" s="47">
        <v>2020</v>
      </c>
      <c r="E674" s="32">
        <v>300</v>
      </c>
      <c r="F674" s="32">
        <v>50</v>
      </c>
      <c r="G674" s="32">
        <v>0</v>
      </c>
      <c r="H674" s="32">
        <v>0</v>
      </c>
      <c r="I674" s="50">
        <v>0</v>
      </c>
      <c r="J674" s="16">
        <v>0</v>
      </c>
      <c r="K674" s="66">
        <f t="shared" si="26"/>
        <v>2370</v>
      </c>
      <c r="L674" s="48">
        <v>300</v>
      </c>
      <c r="M674" s="50">
        <v>0</v>
      </c>
      <c r="N674" s="19">
        <v>280</v>
      </c>
      <c r="O674" s="16">
        <v>565.95</v>
      </c>
      <c r="P674" s="19">
        <v>626.9</v>
      </c>
      <c r="Q674" s="19">
        <v>0</v>
      </c>
      <c r="R674" s="19">
        <v>0</v>
      </c>
      <c r="S674" s="19">
        <v>0</v>
      </c>
      <c r="T674" s="19">
        <v>1381.49</v>
      </c>
      <c r="U674" s="19">
        <v>0</v>
      </c>
      <c r="V674" s="19">
        <v>0</v>
      </c>
      <c r="W674" s="87">
        <f t="shared" si="27"/>
        <v>3154.34</v>
      </c>
      <c r="X674" s="19">
        <v>200</v>
      </c>
      <c r="Y674" s="19">
        <v>0</v>
      </c>
      <c r="Z674" s="19">
        <v>160</v>
      </c>
      <c r="AA674" s="19">
        <v>0</v>
      </c>
      <c r="AB674" s="19">
        <v>0</v>
      </c>
      <c r="AC674" s="19">
        <v>0</v>
      </c>
      <c r="AD674" s="19">
        <v>0</v>
      </c>
      <c r="AE674" s="19">
        <v>300</v>
      </c>
      <c r="AF674" s="19">
        <v>0</v>
      </c>
      <c r="AG674" s="5">
        <v>0</v>
      </c>
      <c r="AH674" s="5">
        <v>0</v>
      </c>
      <c r="AI674" s="5">
        <v>0</v>
      </c>
      <c r="AJ674" s="38">
        <f t="shared" si="28"/>
        <v>660</v>
      </c>
      <c r="AK674" s="23">
        <v>5524.34</v>
      </c>
      <c r="AL674" s="19">
        <v>97.43</v>
      </c>
      <c r="AM674" s="60">
        <v>4766.91</v>
      </c>
    </row>
    <row r="675" spans="1:39" ht="13.5">
      <c r="A675" s="16" t="s">
        <v>13</v>
      </c>
      <c r="B675" s="16">
        <v>2015</v>
      </c>
      <c r="C675" s="40">
        <v>10</v>
      </c>
      <c r="D675" s="47">
        <v>2020</v>
      </c>
      <c r="E675" s="32">
        <v>360</v>
      </c>
      <c r="F675" s="32">
        <v>50</v>
      </c>
      <c r="G675" s="32">
        <v>0</v>
      </c>
      <c r="H675" s="32">
        <v>0</v>
      </c>
      <c r="I675" s="50">
        <v>0</v>
      </c>
      <c r="J675" s="16">
        <v>0</v>
      </c>
      <c r="K675" s="66">
        <f t="shared" si="26"/>
        <v>2430</v>
      </c>
      <c r="L675" s="48">
        <v>300</v>
      </c>
      <c r="M675" s="50">
        <v>0</v>
      </c>
      <c r="N675" s="19">
        <v>280</v>
      </c>
      <c r="O675" s="16">
        <v>565.95</v>
      </c>
      <c r="P675" s="19">
        <v>644.31</v>
      </c>
      <c r="Q675" s="19">
        <v>0</v>
      </c>
      <c r="R675" s="19">
        <v>0</v>
      </c>
      <c r="S675" s="19">
        <v>0</v>
      </c>
      <c r="T675" s="19">
        <v>940.34</v>
      </c>
      <c r="U675" s="19">
        <v>0</v>
      </c>
      <c r="V675" s="19">
        <v>0</v>
      </c>
      <c r="W675" s="87">
        <f t="shared" si="27"/>
        <v>2730.6</v>
      </c>
      <c r="X675" s="19">
        <v>238</v>
      </c>
      <c r="Y675" s="19">
        <v>4.2</v>
      </c>
      <c r="Z675" s="19">
        <v>160</v>
      </c>
      <c r="AA675" s="19">
        <v>0</v>
      </c>
      <c r="AB675" s="19">
        <v>0</v>
      </c>
      <c r="AC675" s="19">
        <v>0</v>
      </c>
      <c r="AD675" s="19">
        <v>0</v>
      </c>
      <c r="AE675" s="19">
        <v>300</v>
      </c>
      <c r="AF675" s="19">
        <v>0</v>
      </c>
      <c r="AG675" s="5">
        <v>0</v>
      </c>
      <c r="AH675" s="5">
        <v>0</v>
      </c>
      <c r="AI675" s="5">
        <v>0</v>
      </c>
      <c r="AJ675" s="38">
        <f t="shared" si="28"/>
        <v>702.2</v>
      </c>
      <c r="AK675" s="23">
        <v>5160.6</v>
      </c>
      <c r="AL675" s="19">
        <v>61.06</v>
      </c>
      <c r="AM675" s="60">
        <v>4397.34</v>
      </c>
    </row>
    <row r="676" spans="1:174" s="51" customFormat="1" ht="13.5">
      <c r="A676" s="16" t="s">
        <v>13</v>
      </c>
      <c r="B676" s="16">
        <v>2015</v>
      </c>
      <c r="C676" s="40">
        <v>10</v>
      </c>
      <c r="D676" s="47">
        <v>2020</v>
      </c>
      <c r="E676" s="32">
        <v>350</v>
      </c>
      <c r="F676" s="32">
        <v>50</v>
      </c>
      <c r="G676" s="32">
        <v>0</v>
      </c>
      <c r="H676" s="32">
        <v>0</v>
      </c>
      <c r="I676" s="50">
        <v>0</v>
      </c>
      <c r="J676" s="16">
        <v>0</v>
      </c>
      <c r="K676" s="38">
        <f t="shared" si="26"/>
        <v>2420</v>
      </c>
      <c r="L676" s="48">
        <v>300</v>
      </c>
      <c r="M676" s="50">
        <v>189</v>
      </c>
      <c r="N676" s="19">
        <v>270.67</v>
      </c>
      <c r="O676" s="16">
        <v>522.41</v>
      </c>
      <c r="P676" s="19">
        <v>644.31</v>
      </c>
      <c r="Q676" s="19">
        <v>300</v>
      </c>
      <c r="R676" s="19">
        <v>0</v>
      </c>
      <c r="S676" s="19">
        <v>0</v>
      </c>
      <c r="T676" s="19">
        <v>1195.75</v>
      </c>
      <c r="U676" s="19">
        <v>0</v>
      </c>
      <c r="V676" s="19">
        <v>0</v>
      </c>
      <c r="W676" s="87">
        <f t="shared" si="27"/>
        <v>3422.14</v>
      </c>
      <c r="X676" s="19">
        <v>175</v>
      </c>
      <c r="Y676" s="19">
        <v>10</v>
      </c>
      <c r="Z676" s="19">
        <v>160</v>
      </c>
      <c r="AA676" s="19">
        <v>0</v>
      </c>
      <c r="AB676" s="19">
        <v>0</v>
      </c>
      <c r="AC676" s="19">
        <v>0</v>
      </c>
      <c r="AD676" s="19">
        <v>0</v>
      </c>
      <c r="AE676" s="19">
        <v>300</v>
      </c>
      <c r="AF676" s="19">
        <v>104.48</v>
      </c>
      <c r="AG676" s="5">
        <v>0</v>
      </c>
      <c r="AH676" s="5">
        <v>0</v>
      </c>
      <c r="AI676" s="5">
        <v>0</v>
      </c>
      <c r="AJ676" s="38">
        <f t="shared" si="28"/>
        <v>749.48</v>
      </c>
      <c r="AK676" s="23">
        <v>5737.66</v>
      </c>
      <c r="AL676" s="19">
        <v>118.77</v>
      </c>
      <c r="AM676" s="60">
        <v>4973.89</v>
      </c>
      <c r="AN676" s="16"/>
      <c r="AO676" s="16"/>
      <c r="AP676" s="16"/>
      <c r="AQ676" s="16"/>
      <c r="AR676" s="16"/>
      <c r="AS676" s="16"/>
      <c r="AT676" s="16"/>
      <c r="AU676" s="16"/>
      <c r="AV676" s="16"/>
      <c r="AW676" s="16"/>
      <c r="AX676" s="16"/>
      <c r="AY676" s="16"/>
      <c r="AZ676" s="16"/>
      <c r="BA676" s="16"/>
      <c r="BB676" s="16"/>
      <c r="BC676" s="16"/>
      <c r="BD676" s="16"/>
      <c r="BE676" s="16"/>
      <c r="BF676" s="16"/>
      <c r="BG676" s="16"/>
      <c r="BH676" s="16"/>
      <c r="BI676" s="16"/>
      <c r="BJ676" s="16"/>
      <c r="BK676" s="16"/>
      <c r="BL676" s="16"/>
      <c r="BM676" s="16"/>
      <c r="BN676" s="16"/>
      <c r="BO676" s="16"/>
      <c r="BP676" s="16"/>
      <c r="BQ676" s="16"/>
      <c r="BR676" s="16"/>
      <c r="BS676" s="16"/>
      <c r="BT676" s="16"/>
      <c r="BU676" s="16"/>
      <c r="BV676" s="16"/>
      <c r="BW676" s="16"/>
      <c r="BX676" s="16"/>
      <c r="BY676" s="16"/>
      <c r="BZ676" s="16"/>
      <c r="CA676" s="16"/>
      <c r="CB676" s="16"/>
      <c r="CC676" s="16"/>
      <c r="CD676" s="16"/>
      <c r="CE676" s="16"/>
      <c r="CF676" s="16"/>
      <c r="CG676" s="16"/>
      <c r="CH676" s="16"/>
      <c r="CI676" s="16"/>
      <c r="CJ676" s="16"/>
      <c r="CK676" s="16"/>
      <c r="CL676" s="16"/>
      <c r="CM676" s="16"/>
      <c r="CN676" s="16"/>
      <c r="CO676" s="16"/>
      <c r="CP676" s="16"/>
      <c r="CQ676" s="16"/>
      <c r="CR676" s="16"/>
      <c r="CS676" s="16"/>
      <c r="CT676" s="16"/>
      <c r="CU676" s="22"/>
      <c r="CV676" s="22"/>
      <c r="CW676" s="22"/>
      <c r="CX676" s="22"/>
      <c r="CY676" s="22"/>
      <c r="CZ676" s="22"/>
      <c r="DA676" s="22"/>
      <c r="DB676" s="22"/>
      <c r="DC676" s="22"/>
      <c r="DD676" s="22"/>
      <c r="DE676" s="22"/>
      <c r="DF676" s="22"/>
      <c r="DG676" s="22"/>
      <c r="DH676" s="22"/>
      <c r="DI676" s="22"/>
      <c r="DJ676" s="22"/>
      <c r="DK676" s="22"/>
      <c r="DL676" s="22"/>
      <c r="DM676" s="22"/>
      <c r="DN676" s="22"/>
      <c r="DO676" s="22"/>
      <c r="DP676" s="22"/>
      <c r="DQ676" s="22"/>
      <c r="DR676" s="22"/>
      <c r="DS676" s="22"/>
      <c r="DT676" s="22"/>
      <c r="DU676" s="22"/>
      <c r="DV676" s="22"/>
      <c r="DW676" s="22"/>
      <c r="DX676" s="22"/>
      <c r="DY676" s="22"/>
      <c r="DZ676" s="22"/>
      <c r="EA676" s="22"/>
      <c r="EB676" s="22"/>
      <c r="EC676" s="22"/>
      <c r="ED676" s="22"/>
      <c r="EE676" s="22"/>
      <c r="EF676" s="22"/>
      <c r="EG676" s="22"/>
      <c r="EH676" s="22"/>
      <c r="EI676" s="22"/>
      <c r="EJ676" s="22"/>
      <c r="EK676" s="22"/>
      <c r="EL676" s="22"/>
      <c r="EM676" s="22"/>
      <c r="EN676" s="22"/>
      <c r="EO676" s="22"/>
      <c r="EP676" s="22"/>
      <c r="EQ676" s="22"/>
      <c r="ER676" s="22"/>
      <c r="ES676" s="22"/>
      <c r="ET676" s="22"/>
      <c r="EU676" s="22"/>
      <c r="EV676" s="22"/>
      <c r="EW676" s="22"/>
      <c r="EX676" s="22"/>
      <c r="EY676" s="22"/>
      <c r="EZ676" s="22"/>
      <c r="FA676" s="22"/>
      <c r="FB676" s="22"/>
      <c r="FC676" s="22"/>
      <c r="FD676" s="22"/>
      <c r="FE676" s="22"/>
      <c r="FF676" s="22"/>
      <c r="FG676" s="22"/>
      <c r="FH676" s="22"/>
      <c r="FI676" s="22"/>
      <c r="FJ676" s="22"/>
      <c r="FK676" s="22"/>
      <c r="FL676" s="22"/>
      <c r="FM676" s="22"/>
      <c r="FN676" s="22"/>
      <c r="FO676" s="22"/>
      <c r="FP676" s="22"/>
      <c r="FQ676" s="22"/>
      <c r="FR676"/>
    </row>
    <row r="677" spans="1:39" ht="13.5">
      <c r="A677" s="16" t="s">
        <v>13</v>
      </c>
      <c r="B677" s="16">
        <v>2015</v>
      </c>
      <c r="C677" s="40">
        <v>10</v>
      </c>
      <c r="D677" s="47">
        <v>2020</v>
      </c>
      <c r="E677" s="32">
        <v>150</v>
      </c>
      <c r="F677" s="32">
        <v>0</v>
      </c>
      <c r="G677" s="32">
        <v>0</v>
      </c>
      <c r="H677" s="32">
        <v>0</v>
      </c>
      <c r="I677" s="50">
        <v>0</v>
      </c>
      <c r="J677" s="16">
        <v>0</v>
      </c>
      <c r="K677" s="38">
        <f t="shared" si="26"/>
        <v>2170</v>
      </c>
      <c r="L677" s="48">
        <v>300</v>
      </c>
      <c r="M677" s="50">
        <v>198</v>
      </c>
      <c r="N677" s="19">
        <v>280</v>
      </c>
      <c r="O677" s="16">
        <v>565.95</v>
      </c>
      <c r="P677" s="19">
        <v>278.62</v>
      </c>
      <c r="Q677" s="19">
        <v>0</v>
      </c>
      <c r="R677" s="19">
        <v>0</v>
      </c>
      <c r="S677" s="19">
        <v>0</v>
      </c>
      <c r="T677" s="19">
        <v>1184.14</v>
      </c>
      <c r="U677" s="19">
        <v>0</v>
      </c>
      <c r="V677" s="19">
        <v>0</v>
      </c>
      <c r="W677" s="87">
        <f t="shared" si="27"/>
        <v>2806.71</v>
      </c>
      <c r="X677" s="19">
        <v>482.8</v>
      </c>
      <c r="Y677" s="19">
        <v>26.5</v>
      </c>
      <c r="Z677" s="19">
        <v>157</v>
      </c>
      <c r="AA677" s="19">
        <v>0</v>
      </c>
      <c r="AB677" s="19">
        <v>0</v>
      </c>
      <c r="AC677" s="19">
        <v>0</v>
      </c>
      <c r="AD677" s="19">
        <v>0</v>
      </c>
      <c r="AE677" s="19">
        <v>300</v>
      </c>
      <c r="AF677" s="19">
        <v>0</v>
      </c>
      <c r="AG677" s="5">
        <v>0</v>
      </c>
      <c r="AH677" s="5">
        <v>0</v>
      </c>
      <c r="AI677" s="5">
        <v>0</v>
      </c>
      <c r="AJ677" s="38">
        <f t="shared" si="28"/>
        <v>966.3</v>
      </c>
      <c r="AK677" s="23">
        <v>4976.71</v>
      </c>
      <c r="AL677" s="19">
        <v>44.3</v>
      </c>
      <c r="AM677" s="60">
        <v>3966.11</v>
      </c>
    </row>
    <row r="678" spans="1:39" ht="13.5">
      <c r="A678" s="16" t="s">
        <v>13</v>
      </c>
      <c r="B678" s="16">
        <v>2015</v>
      </c>
      <c r="C678" s="40">
        <v>10</v>
      </c>
      <c r="D678" s="47">
        <v>2020</v>
      </c>
      <c r="E678" s="32">
        <v>346</v>
      </c>
      <c r="F678" s="32">
        <v>50</v>
      </c>
      <c r="G678" s="32">
        <v>0</v>
      </c>
      <c r="H678" s="32">
        <v>0</v>
      </c>
      <c r="I678" s="50">
        <v>0</v>
      </c>
      <c r="J678" s="16">
        <v>0</v>
      </c>
      <c r="K678" s="38">
        <f t="shared" si="26"/>
        <v>2416</v>
      </c>
      <c r="L678" s="48">
        <v>300</v>
      </c>
      <c r="M678" s="50">
        <v>198</v>
      </c>
      <c r="N678" s="19">
        <v>280</v>
      </c>
      <c r="O678" s="16">
        <v>565.95</v>
      </c>
      <c r="P678" s="19">
        <v>278.62</v>
      </c>
      <c r="Q678" s="19">
        <v>0</v>
      </c>
      <c r="R678" s="19">
        <v>0</v>
      </c>
      <c r="S678" s="19">
        <v>0</v>
      </c>
      <c r="T678" s="19">
        <v>1044.83</v>
      </c>
      <c r="U678" s="19">
        <v>0</v>
      </c>
      <c r="V678" s="19">
        <v>0</v>
      </c>
      <c r="W678" s="87">
        <f t="shared" si="27"/>
        <v>2667.4</v>
      </c>
      <c r="X678" s="19">
        <v>105</v>
      </c>
      <c r="Y678" s="19">
        <v>0</v>
      </c>
      <c r="Z678" s="19">
        <v>160</v>
      </c>
      <c r="AA678" s="19">
        <v>0</v>
      </c>
      <c r="AB678" s="19">
        <v>0</v>
      </c>
      <c r="AC678" s="19">
        <v>0</v>
      </c>
      <c r="AD678" s="19">
        <v>0</v>
      </c>
      <c r="AE678" s="19">
        <v>300</v>
      </c>
      <c r="AF678" s="19">
        <v>0</v>
      </c>
      <c r="AG678" s="5">
        <v>0</v>
      </c>
      <c r="AH678" s="5">
        <v>0</v>
      </c>
      <c r="AI678" s="5">
        <v>0</v>
      </c>
      <c r="AJ678" s="38">
        <f t="shared" si="28"/>
        <v>565</v>
      </c>
      <c r="AK678" s="23">
        <v>5083.4</v>
      </c>
      <c r="AL678" s="19">
        <v>53.34</v>
      </c>
      <c r="AM678" s="60">
        <v>4465.06</v>
      </c>
    </row>
    <row r="679" spans="1:39" ht="13.5">
      <c r="A679" s="16" t="s">
        <v>13</v>
      </c>
      <c r="B679" s="16">
        <v>2015</v>
      </c>
      <c r="C679" s="40">
        <v>10</v>
      </c>
      <c r="D679" s="47">
        <v>2020</v>
      </c>
      <c r="E679" s="32">
        <v>400</v>
      </c>
      <c r="F679" s="32">
        <v>50</v>
      </c>
      <c r="G679" s="32">
        <v>0</v>
      </c>
      <c r="H679" s="32">
        <v>0</v>
      </c>
      <c r="I679" s="50">
        <v>0</v>
      </c>
      <c r="J679" s="16">
        <v>0</v>
      </c>
      <c r="K679" s="38">
        <f t="shared" si="26"/>
        <v>2470</v>
      </c>
      <c r="L679" s="48">
        <v>300</v>
      </c>
      <c r="M679" s="50">
        <v>0</v>
      </c>
      <c r="N679" s="19">
        <v>280</v>
      </c>
      <c r="O679" s="16">
        <v>557.24</v>
      </c>
      <c r="P679" s="19">
        <v>644.31</v>
      </c>
      <c r="Q679" s="19">
        <v>0</v>
      </c>
      <c r="R679" s="19">
        <v>0</v>
      </c>
      <c r="S679" s="19">
        <v>0</v>
      </c>
      <c r="T679" s="19">
        <v>1184.14</v>
      </c>
      <c r="U679" s="19">
        <v>0</v>
      </c>
      <c r="V679" s="19">
        <v>0</v>
      </c>
      <c r="W679" s="87">
        <f t="shared" si="27"/>
        <v>2965.69</v>
      </c>
      <c r="X679" s="19">
        <v>272</v>
      </c>
      <c r="Y679" s="19">
        <v>0</v>
      </c>
      <c r="Z679" s="19">
        <v>160</v>
      </c>
      <c r="AA679" s="19">
        <v>0</v>
      </c>
      <c r="AB679" s="19">
        <v>0</v>
      </c>
      <c r="AC679" s="19">
        <v>0</v>
      </c>
      <c r="AD679" s="19">
        <v>0</v>
      </c>
      <c r="AE679" s="19">
        <v>300</v>
      </c>
      <c r="AF679" s="19">
        <v>0</v>
      </c>
      <c r="AG679" s="5">
        <v>0</v>
      </c>
      <c r="AH679" s="5">
        <v>0</v>
      </c>
      <c r="AI679" s="5">
        <v>0</v>
      </c>
      <c r="AJ679" s="38">
        <f t="shared" si="28"/>
        <v>732</v>
      </c>
      <c r="AK679" s="23">
        <v>5435.69</v>
      </c>
      <c r="AL679" s="19">
        <v>88.57</v>
      </c>
      <c r="AM679" s="60">
        <v>4615.12</v>
      </c>
    </row>
    <row r="680" spans="1:39" ht="13.5">
      <c r="A680" s="16" t="s">
        <v>13</v>
      </c>
      <c r="B680" s="16">
        <v>2015</v>
      </c>
      <c r="C680" s="40">
        <v>10</v>
      </c>
      <c r="D680" s="47">
        <v>2020</v>
      </c>
      <c r="E680" s="32">
        <v>150</v>
      </c>
      <c r="F680" s="32">
        <v>0</v>
      </c>
      <c r="G680" s="32">
        <v>0</v>
      </c>
      <c r="H680" s="32">
        <v>0</v>
      </c>
      <c r="I680" s="50">
        <v>0</v>
      </c>
      <c r="J680" s="16">
        <v>0</v>
      </c>
      <c r="K680" s="38">
        <f t="shared" si="26"/>
        <v>2170</v>
      </c>
      <c r="L680" s="48">
        <v>100</v>
      </c>
      <c r="M680" s="50">
        <v>207</v>
      </c>
      <c r="N680" s="19">
        <v>280</v>
      </c>
      <c r="O680" s="16">
        <v>522.41</v>
      </c>
      <c r="P680" s="19">
        <v>644.31</v>
      </c>
      <c r="Q680" s="19">
        <v>0</v>
      </c>
      <c r="R680" s="19">
        <v>0</v>
      </c>
      <c r="S680" s="19">
        <v>0</v>
      </c>
      <c r="T680" s="19">
        <v>1172.53</v>
      </c>
      <c r="U680" s="19">
        <v>0</v>
      </c>
      <c r="V680" s="19">
        <v>0</v>
      </c>
      <c r="W680" s="87">
        <f t="shared" si="27"/>
        <v>2926.25</v>
      </c>
      <c r="X680" s="19">
        <v>251</v>
      </c>
      <c r="Y680" s="19">
        <v>8.5</v>
      </c>
      <c r="Z680" s="19">
        <v>160</v>
      </c>
      <c r="AA680" s="19">
        <v>0</v>
      </c>
      <c r="AB680" s="19">
        <v>0</v>
      </c>
      <c r="AC680" s="19">
        <v>0</v>
      </c>
      <c r="AD680" s="19">
        <v>106</v>
      </c>
      <c r="AE680" s="19">
        <v>100</v>
      </c>
      <c r="AF680" s="19">
        <v>0</v>
      </c>
      <c r="AG680" s="5">
        <v>95</v>
      </c>
      <c r="AH680" s="5">
        <v>0</v>
      </c>
      <c r="AI680" s="5">
        <v>0</v>
      </c>
      <c r="AJ680" s="38">
        <f t="shared" si="28"/>
        <v>720.5</v>
      </c>
      <c r="AK680" s="23">
        <v>4990.25</v>
      </c>
      <c r="AL680" s="19">
        <v>44.71</v>
      </c>
      <c r="AM680" s="60">
        <v>4331.04</v>
      </c>
    </row>
    <row r="681" spans="1:39" ht="13.5">
      <c r="A681" s="16" t="s">
        <v>13</v>
      </c>
      <c r="B681" s="16">
        <v>2015</v>
      </c>
      <c r="C681" s="40">
        <v>10</v>
      </c>
      <c r="D681" s="47">
        <v>2020</v>
      </c>
      <c r="E681" s="32">
        <v>110</v>
      </c>
      <c r="F681" s="32">
        <v>0</v>
      </c>
      <c r="G681" s="32">
        <v>0</v>
      </c>
      <c r="H681" s="32">
        <v>0</v>
      </c>
      <c r="I681" s="50">
        <v>0</v>
      </c>
      <c r="J681" s="16">
        <v>0</v>
      </c>
      <c r="K681" s="38">
        <f t="shared" si="26"/>
        <v>2130</v>
      </c>
      <c r="L681" s="48">
        <v>300</v>
      </c>
      <c r="M681" s="50">
        <v>0</v>
      </c>
      <c r="N681" s="19">
        <v>280</v>
      </c>
      <c r="O681" s="16">
        <v>522.41</v>
      </c>
      <c r="P681" s="19">
        <v>278.62</v>
      </c>
      <c r="Q681" s="19">
        <v>0</v>
      </c>
      <c r="R681" s="19">
        <v>0</v>
      </c>
      <c r="S681" s="19">
        <v>0</v>
      </c>
      <c r="T681" s="19">
        <v>1184.14</v>
      </c>
      <c r="U681" s="19">
        <v>0</v>
      </c>
      <c r="V681" s="19">
        <v>0</v>
      </c>
      <c r="W681" s="87">
        <f t="shared" si="27"/>
        <v>2565.17</v>
      </c>
      <c r="X681" s="19">
        <v>131</v>
      </c>
      <c r="Y681" s="19">
        <v>36.3</v>
      </c>
      <c r="Z681" s="19">
        <v>160</v>
      </c>
      <c r="AA681" s="19">
        <v>0</v>
      </c>
      <c r="AB681" s="19">
        <v>0</v>
      </c>
      <c r="AC681" s="19">
        <v>0</v>
      </c>
      <c r="AD681" s="19">
        <v>0</v>
      </c>
      <c r="AE681" s="19">
        <v>300</v>
      </c>
      <c r="AF681" s="19">
        <v>0</v>
      </c>
      <c r="AG681" s="5">
        <v>0</v>
      </c>
      <c r="AH681" s="5">
        <v>0</v>
      </c>
      <c r="AI681" s="5">
        <v>0</v>
      </c>
      <c r="AJ681" s="38">
        <f t="shared" si="28"/>
        <v>627.3</v>
      </c>
      <c r="AK681" s="23">
        <v>4965.17</v>
      </c>
      <c r="AL681" s="19">
        <v>35.86</v>
      </c>
      <c r="AM681" s="60">
        <v>4032.01</v>
      </c>
    </row>
    <row r="682" spans="1:39" ht="13.5">
      <c r="A682" s="16" t="s">
        <v>13</v>
      </c>
      <c r="B682" s="16">
        <v>2015</v>
      </c>
      <c r="C682" s="40">
        <v>10</v>
      </c>
      <c r="D682" s="47">
        <v>2020</v>
      </c>
      <c r="E682" s="32">
        <v>301</v>
      </c>
      <c r="F682" s="32">
        <v>50</v>
      </c>
      <c r="G682" s="32">
        <v>0</v>
      </c>
      <c r="H682" s="32">
        <v>0</v>
      </c>
      <c r="I682" s="50">
        <v>0</v>
      </c>
      <c r="J682" s="16">
        <v>0</v>
      </c>
      <c r="K682" s="38">
        <f t="shared" si="26"/>
        <v>2371</v>
      </c>
      <c r="L682" s="48">
        <v>300</v>
      </c>
      <c r="M682" s="50">
        <v>0</v>
      </c>
      <c r="N682" s="19">
        <v>280</v>
      </c>
      <c r="O682" s="16">
        <v>565.95</v>
      </c>
      <c r="P682" s="19">
        <v>626.9</v>
      </c>
      <c r="Q682" s="19">
        <v>0</v>
      </c>
      <c r="R682" s="19">
        <v>0</v>
      </c>
      <c r="S682" s="19">
        <v>0</v>
      </c>
      <c r="T682" s="19">
        <v>1381.49</v>
      </c>
      <c r="U682" s="19">
        <v>0</v>
      </c>
      <c r="V682" s="19">
        <v>0</v>
      </c>
      <c r="W682" s="87">
        <f t="shared" si="27"/>
        <v>3154.34</v>
      </c>
      <c r="X682" s="19">
        <v>281</v>
      </c>
      <c r="Y682" s="19">
        <v>5.7</v>
      </c>
      <c r="Z682" s="19">
        <v>160</v>
      </c>
      <c r="AA682" s="19">
        <v>0</v>
      </c>
      <c r="AB682" s="19">
        <v>0</v>
      </c>
      <c r="AC682" s="19">
        <v>0</v>
      </c>
      <c r="AD682" s="19">
        <v>0</v>
      </c>
      <c r="AE682" s="19">
        <v>300</v>
      </c>
      <c r="AF682" s="19">
        <v>0</v>
      </c>
      <c r="AG682" s="5">
        <v>0</v>
      </c>
      <c r="AH682" s="5">
        <v>0</v>
      </c>
      <c r="AI682" s="5">
        <v>0</v>
      </c>
      <c r="AJ682" s="38">
        <f t="shared" si="28"/>
        <v>746.7</v>
      </c>
      <c r="AK682" s="23">
        <v>5525.34</v>
      </c>
      <c r="AL682" s="19">
        <v>97.53</v>
      </c>
      <c r="AM682" s="60">
        <v>4681.11</v>
      </c>
    </row>
    <row r="683" spans="1:39" ht="13.5">
      <c r="A683" s="16" t="s">
        <v>13</v>
      </c>
      <c r="B683" s="16">
        <v>2015</v>
      </c>
      <c r="C683" s="40">
        <v>10</v>
      </c>
      <c r="D683" s="47">
        <v>2020</v>
      </c>
      <c r="E683" s="32">
        <v>350</v>
      </c>
      <c r="F683" s="32">
        <v>50</v>
      </c>
      <c r="G683" s="32">
        <v>0</v>
      </c>
      <c r="H683" s="32">
        <v>0</v>
      </c>
      <c r="I683" s="50">
        <v>0</v>
      </c>
      <c r="J683" s="16">
        <v>0</v>
      </c>
      <c r="K683" s="66">
        <f t="shared" si="26"/>
        <v>2420</v>
      </c>
      <c r="L683" s="48">
        <v>300</v>
      </c>
      <c r="M683" s="50">
        <v>0</v>
      </c>
      <c r="N683" s="19">
        <v>280</v>
      </c>
      <c r="O683" s="16">
        <v>565.95</v>
      </c>
      <c r="P683" s="19">
        <v>626.9</v>
      </c>
      <c r="Q683" s="19">
        <v>0</v>
      </c>
      <c r="R683" s="19">
        <v>0</v>
      </c>
      <c r="S683" s="19">
        <v>0</v>
      </c>
      <c r="T683" s="19">
        <v>1381.49</v>
      </c>
      <c r="U683" s="19">
        <v>0</v>
      </c>
      <c r="V683" s="19">
        <v>0</v>
      </c>
      <c r="W683" s="87">
        <f t="shared" si="27"/>
        <v>3154.34</v>
      </c>
      <c r="X683" s="19">
        <v>141</v>
      </c>
      <c r="Y683" s="19">
        <v>81.6</v>
      </c>
      <c r="Z683" s="19">
        <v>160</v>
      </c>
      <c r="AA683" s="19">
        <v>0</v>
      </c>
      <c r="AB683" s="19">
        <v>0</v>
      </c>
      <c r="AC683" s="19">
        <v>0</v>
      </c>
      <c r="AD683" s="19">
        <v>0</v>
      </c>
      <c r="AE683" s="19">
        <v>300</v>
      </c>
      <c r="AF683" s="19">
        <v>0</v>
      </c>
      <c r="AG683" s="5">
        <v>0</v>
      </c>
      <c r="AH683" s="5">
        <v>0</v>
      </c>
      <c r="AI683" s="5">
        <v>0</v>
      </c>
      <c r="AJ683" s="38">
        <f t="shared" si="28"/>
        <v>682.6</v>
      </c>
      <c r="AK683" s="23">
        <v>5574.34</v>
      </c>
      <c r="AL683" s="19">
        <v>102.43</v>
      </c>
      <c r="AM683" s="60">
        <v>4789.31</v>
      </c>
    </row>
    <row r="684" spans="1:39" ht="13.5">
      <c r="A684" s="16" t="s">
        <v>13</v>
      </c>
      <c r="B684" s="16">
        <v>2015</v>
      </c>
      <c r="C684" s="40">
        <v>10</v>
      </c>
      <c r="D684" s="47">
        <v>2020</v>
      </c>
      <c r="E684" s="32">
        <v>130</v>
      </c>
      <c r="F684" s="32">
        <v>0</v>
      </c>
      <c r="G684" s="32">
        <v>0</v>
      </c>
      <c r="H684" s="32">
        <v>0</v>
      </c>
      <c r="I684" s="50">
        <v>0</v>
      </c>
      <c r="J684" s="16">
        <v>0</v>
      </c>
      <c r="K684" s="66">
        <f t="shared" si="26"/>
        <v>2150</v>
      </c>
      <c r="L684" s="48">
        <v>300</v>
      </c>
      <c r="M684" s="50">
        <v>216</v>
      </c>
      <c r="N684" s="19">
        <v>280</v>
      </c>
      <c r="O684" s="16">
        <v>565.95</v>
      </c>
      <c r="P684" s="19">
        <v>644.31</v>
      </c>
      <c r="Q684" s="19">
        <v>0</v>
      </c>
      <c r="R684" s="19">
        <v>0</v>
      </c>
      <c r="S684" s="19">
        <v>0</v>
      </c>
      <c r="T684" s="19">
        <v>1184.14</v>
      </c>
      <c r="U684" s="19">
        <v>0</v>
      </c>
      <c r="V684" s="19">
        <v>0</v>
      </c>
      <c r="W684" s="87">
        <f t="shared" si="27"/>
        <v>3190.4</v>
      </c>
      <c r="X684" s="19">
        <v>440</v>
      </c>
      <c r="Y684" s="19">
        <v>27.7</v>
      </c>
      <c r="Z684" s="19">
        <v>160</v>
      </c>
      <c r="AA684" s="19">
        <v>0</v>
      </c>
      <c r="AB684" s="19">
        <v>0</v>
      </c>
      <c r="AC684" s="19">
        <v>0</v>
      </c>
      <c r="AD684" s="19">
        <v>0</v>
      </c>
      <c r="AE684" s="19">
        <v>300</v>
      </c>
      <c r="AF684" s="19">
        <v>0</v>
      </c>
      <c r="AG684" s="5">
        <v>0</v>
      </c>
      <c r="AH684" s="5">
        <v>0</v>
      </c>
      <c r="AI684" s="5">
        <v>0</v>
      </c>
      <c r="AJ684" s="38">
        <f t="shared" si="28"/>
        <v>927.7</v>
      </c>
      <c r="AK684" s="23">
        <v>5340.4</v>
      </c>
      <c r="AL684" s="19">
        <v>79.04</v>
      </c>
      <c r="AM684" s="60">
        <v>4333.66</v>
      </c>
    </row>
    <row r="685" spans="1:39" ht="13.5">
      <c r="A685" s="16" t="s">
        <v>13</v>
      </c>
      <c r="B685" s="16">
        <v>2015</v>
      </c>
      <c r="C685" s="40">
        <v>10</v>
      </c>
      <c r="D685" s="47">
        <v>2020</v>
      </c>
      <c r="E685" s="32">
        <v>140</v>
      </c>
      <c r="F685" s="32">
        <v>0</v>
      </c>
      <c r="G685" s="32">
        <v>0</v>
      </c>
      <c r="H685" s="32">
        <v>0</v>
      </c>
      <c r="I685" s="50">
        <v>0</v>
      </c>
      <c r="J685" s="16">
        <v>0</v>
      </c>
      <c r="K685" s="66">
        <f t="shared" si="26"/>
        <v>2160</v>
      </c>
      <c r="L685" s="48">
        <v>300</v>
      </c>
      <c r="M685" s="50">
        <v>135</v>
      </c>
      <c r="N685" s="19">
        <v>242.67</v>
      </c>
      <c r="O685" s="16">
        <v>391.81</v>
      </c>
      <c r="P685" s="19">
        <v>0</v>
      </c>
      <c r="Q685" s="19">
        <v>0</v>
      </c>
      <c r="R685" s="19">
        <v>0</v>
      </c>
      <c r="S685" s="19">
        <v>0</v>
      </c>
      <c r="T685" s="19">
        <v>719.77</v>
      </c>
      <c r="U685" s="19">
        <v>0</v>
      </c>
      <c r="V685" s="19">
        <v>0</v>
      </c>
      <c r="W685" s="87">
        <f t="shared" si="27"/>
        <v>1789.25</v>
      </c>
      <c r="X685" s="19">
        <v>18</v>
      </c>
      <c r="Y685" s="19">
        <v>0.7</v>
      </c>
      <c r="Z685" s="19">
        <v>160</v>
      </c>
      <c r="AA685" s="19">
        <v>0</v>
      </c>
      <c r="AB685" s="19">
        <v>0</v>
      </c>
      <c r="AC685" s="19">
        <v>18.57</v>
      </c>
      <c r="AD685" s="19">
        <v>0</v>
      </c>
      <c r="AE685" s="19">
        <v>300</v>
      </c>
      <c r="AF685" s="19">
        <v>371.49</v>
      </c>
      <c r="AG685" s="5">
        <v>0</v>
      </c>
      <c r="AH685" s="5">
        <v>0</v>
      </c>
      <c r="AI685" s="5">
        <v>0</v>
      </c>
      <c r="AJ685" s="38">
        <f t="shared" si="28"/>
        <v>868.76</v>
      </c>
      <c r="AK685" s="23">
        <v>3559.19</v>
      </c>
      <c r="AL685" s="19">
        <v>1.78</v>
      </c>
      <c r="AM685" s="60">
        <v>3078.71</v>
      </c>
    </row>
    <row r="686" spans="1:39" ht="13.5">
      <c r="A686" s="16" t="s">
        <v>13</v>
      </c>
      <c r="B686" s="16">
        <v>2015</v>
      </c>
      <c r="C686" s="40">
        <v>10</v>
      </c>
      <c r="D686" s="47">
        <v>2020</v>
      </c>
      <c r="E686" s="32">
        <v>150</v>
      </c>
      <c r="F686" s="32">
        <v>0</v>
      </c>
      <c r="G686" s="32">
        <v>0</v>
      </c>
      <c r="H686" s="32">
        <v>0</v>
      </c>
      <c r="I686" s="50">
        <v>0</v>
      </c>
      <c r="J686" s="16">
        <v>0</v>
      </c>
      <c r="K686" s="38">
        <f t="shared" si="26"/>
        <v>2170</v>
      </c>
      <c r="L686" s="48">
        <v>300</v>
      </c>
      <c r="M686" s="50">
        <v>216</v>
      </c>
      <c r="N686" s="19">
        <v>280</v>
      </c>
      <c r="O686" s="16">
        <v>565.95</v>
      </c>
      <c r="P686" s="19">
        <v>644.31</v>
      </c>
      <c r="Q686" s="19">
        <v>0</v>
      </c>
      <c r="R686" s="19">
        <v>0</v>
      </c>
      <c r="S686" s="19">
        <v>0</v>
      </c>
      <c r="T686" s="19">
        <v>1184.14</v>
      </c>
      <c r="U686" s="19">
        <v>0</v>
      </c>
      <c r="V686" s="19">
        <v>0</v>
      </c>
      <c r="W686" s="87">
        <f t="shared" si="27"/>
        <v>3190.4</v>
      </c>
      <c r="X686" s="19">
        <v>151</v>
      </c>
      <c r="Y686" s="19">
        <v>0</v>
      </c>
      <c r="Z686" s="19">
        <v>160</v>
      </c>
      <c r="AA686" s="19">
        <v>0</v>
      </c>
      <c r="AB686" s="19">
        <v>0</v>
      </c>
      <c r="AC686" s="19">
        <v>0</v>
      </c>
      <c r="AD686" s="19">
        <v>0</v>
      </c>
      <c r="AE686" s="19">
        <v>300</v>
      </c>
      <c r="AF686" s="19">
        <v>0</v>
      </c>
      <c r="AG686" s="5">
        <v>0</v>
      </c>
      <c r="AH686" s="5">
        <v>0</v>
      </c>
      <c r="AI686" s="5">
        <v>0</v>
      </c>
      <c r="AJ686" s="38">
        <f t="shared" si="28"/>
        <v>611</v>
      </c>
      <c r="AK686" s="23">
        <v>5360.4</v>
      </c>
      <c r="AL686" s="19">
        <v>81.04</v>
      </c>
      <c r="AM686" s="60">
        <v>4668.36</v>
      </c>
    </row>
    <row r="687" spans="1:39" ht="13.5">
      <c r="A687" s="16" t="s">
        <v>13</v>
      </c>
      <c r="B687" s="16">
        <v>2015</v>
      </c>
      <c r="C687" s="40">
        <v>10</v>
      </c>
      <c r="D687" s="47">
        <v>2020</v>
      </c>
      <c r="E687" s="32">
        <v>100</v>
      </c>
      <c r="F687" s="32">
        <v>0</v>
      </c>
      <c r="G687" s="32">
        <v>0</v>
      </c>
      <c r="H687" s="32">
        <v>0</v>
      </c>
      <c r="I687" s="50">
        <v>0</v>
      </c>
      <c r="J687" s="16">
        <v>0</v>
      </c>
      <c r="K687" s="38">
        <f t="shared" si="26"/>
        <v>2120</v>
      </c>
      <c r="L687" s="48">
        <v>200</v>
      </c>
      <c r="M687" s="50">
        <v>0</v>
      </c>
      <c r="N687" s="19">
        <v>280</v>
      </c>
      <c r="O687" s="16">
        <v>522.41</v>
      </c>
      <c r="P687" s="19">
        <v>644.31</v>
      </c>
      <c r="Q687" s="19">
        <v>0</v>
      </c>
      <c r="R687" s="19">
        <v>0</v>
      </c>
      <c r="S687" s="19">
        <v>0</v>
      </c>
      <c r="T687" s="19">
        <v>1184.14</v>
      </c>
      <c r="U687" s="19">
        <v>0</v>
      </c>
      <c r="V687" s="19">
        <v>0</v>
      </c>
      <c r="W687" s="87">
        <f t="shared" si="27"/>
        <v>2830.8599999999997</v>
      </c>
      <c r="X687" s="19">
        <v>426</v>
      </c>
      <c r="Y687" s="19">
        <v>33.1</v>
      </c>
      <c r="Z687" s="19">
        <v>160</v>
      </c>
      <c r="AA687" s="19">
        <v>0</v>
      </c>
      <c r="AB687" s="19">
        <v>0</v>
      </c>
      <c r="AC687" s="19">
        <v>0</v>
      </c>
      <c r="AD687" s="19">
        <v>106</v>
      </c>
      <c r="AE687" s="19">
        <v>200</v>
      </c>
      <c r="AF687" s="19">
        <v>0</v>
      </c>
      <c r="AG687" s="5">
        <v>0</v>
      </c>
      <c r="AH687" s="5">
        <v>0</v>
      </c>
      <c r="AI687" s="5">
        <v>0</v>
      </c>
      <c r="AJ687" s="38">
        <f t="shared" si="28"/>
        <v>925.1</v>
      </c>
      <c r="AK687" s="23">
        <v>4844.86</v>
      </c>
      <c r="AL687" s="19">
        <v>40.35</v>
      </c>
      <c r="AM687" s="60">
        <v>3985.41</v>
      </c>
    </row>
    <row r="688" spans="1:39" ht="13.5">
      <c r="A688" s="16" t="s">
        <v>13</v>
      </c>
      <c r="B688" s="16">
        <v>2015</v>
      </c>
      <c r="C688" s="40">
        <v>10</v>
      </c>
      <c r="D688" s="47">
        <v>2020</v>
      </c>
      <c r="E688" s="32">
        <v>150</v>
      </c>
      <c r="F688" s="32">
        <v>0</v>
      </c>
      <c r="G688" s="32">
        <v>0</v>
      </c>
      <c r="H688" s="32">
        <v>0</v>
      </c>
      <c r="I688" s="50">
        <v>0</v>
      </c>
      <c r="J688" s="16">
        <v>0</v>
      </c>
      <c r="K688" s="38">
        <f t="shared" si="26"/>
        <v>2170</v>
      </c>
      <c r="L688" s="48">
        <v>0</v>
      </c>
      <c r="M688" s="50">
        <v>198</v>
      </c>
      <c r="N688" s="19">
        <v>280</v>
      </c>
      <c r="O688" s="16">
        <v>609.48</v>
      </c>
      <c r="P688" s="19">
        <v>278.62</v>
      </c>
      <c r="Q688" s="19">
        <v>0</v>
      </c>
      <c r="R688" s="19">
        <v>0</v>
      </c>
      <c r="S688" s="19">
        <v>0</v>
      </c>
      <c r="T688" s="19">
        <v>1184.14</v>
      </c>
      <c r="U688" s="19">
        <v>0</v>
      </c>
      <c r="V688" s="19">
        <v>0</v>
      </c>
      <c r="W688" s="87">
        <f t="shared" si="27"/>
        <v>2550.24</v>
      </c>
      <c r="X688" s="19">
        <v>470</v>
      </c>
      <c r="Y688" s="19">
        <v>0</v>
      </c>
      <c r="Z688" s="19">
        <v>160</v>
      </c>
      <c r="AA688" s="19">
        <v>0</v>
      </c>
      <c r="AB688" s="19">
        <v>0</v>
      </c>
      <c r="AC688" s="19">
        <v>0</v>
      </c>
      <c r="AD688" s="19">
        <v>0</v>
      </c>
      <c r="AE688" s="19">
        <v>0</v>
      </c>
      <c r="AF688" s="19">
        <v>0</v>
      </c>
      <c r="AG688" s="5">
        <v>0</v>
      </c>
      <c r="AH688" s="5">
        <v>0</v>
      </c>
      <c r="AI688" s="5">
        <v>0</v>
      </c>
      <c r="AJ688" s="38">
        <f t="shared" si="28"/>
        <v>630</v>
      </c>
      <c r="AK688" s="23">
        <v>4720.24</v>
      </c>
      <c r="AL688" s="19">
        <v>36.61</v>
      </c>
      <c r="AM688" s="60">
        <v>4053.63</v>
      </c>
    </row>
    <row r="689" spans="1:39" ht="13.5">
      <c r="A689" s="16" t="s">
        <v>13</v>
      </c>
      <c r="B689" s="16">
        <v>2015</v>
      </c>
      <c r="C689" s="40">
        <v>10</v>
      </c>
      <c r="D689" s="47">
        <v>2020</v>
      </c>
      <c r="E689" s="32">
        <v>150</v>
      </c>
      <c r="F689" s="32">
        <v>0</v>
      </c>
      <c r="G689" s="32">
        <v>0</v>
      </c>
      <c r="H689" s="32">
        <v>0</v>
      </c>
      <c r="I689" s="50">
        <v>0</v>
      </c>
      <c r="J689" s="16">
        <v>0</v>
      </c>
      <c r="K689" s="38">
        <f t="shared" si="26"/>
        <v>2170</v>
      </c>
      <c r="L689" s="48">
        <v>300</v>
      </c>
      <c r="M689" s="50">
        <v>198</v>
      </c>
      <c r="N689" s="19">
        <v>280</v>
      </c>
      <c r="O689" s="16">
        <v>565.95</v>
      </c>
      <c r="P689" s="19">
        <v>644.31</v>
      </c>
      <c r="Q689" s="19">
        <v>0</v>
      </c>
      <c r="R689" s="19">
        <v>0</v>
      </c>
      <c r="S689" s="19">
        <v>0</v>
      </c>
      <c r="T689" s="19">
        <v>719.77</v>
      </c>
      <c r="U689" s="19">
        <v>0</v>
      </c>
      <c r="V689" s="19">
        <v>0</v>
      </c>
      <c r="W689" s="87">
        <f t="shared" si="27"/>
        <v>2708.0299999999997</v>
      </c>
      <c r="X689" s="19">
        <v>405</v>
      </c>
      <c r="Y689" s="19">
        <v>30.3</v>
      </c>
      <c r="Z689" s="19">
        <v>160</v>
      </c>
      <c r="AA689" s="19">
        <v>0</v>
      </c>
      <c r="AB689" s="19">
        <v>0</v>
      </c>
      <c r="AC689" s="19">
        <v>0</v>
      </c>
      <c r="AD689" s="19">
        <v>0</v>
      </c>
      <c r="AE689" s="19">
        <v>300</v>
      </c>
      <c r="AF689" s="19">
        <v>0</v>
      </c>
      <c r="AG689" s="5">
        <v>0</v>
      </c>
      <c r="AH689" s="5">
        <v>0</v>
      </c>
      <c r="AI689" s="5">
        <v>0</v>
      </c>
      <c r="AJ689" s="38">
        <f t="shared" si="28"/>
        <v>895.3</v>
      </c>
      <c r="AK689" s="23">
        <v>4878.03</v>
      </c>
      <c r="AL689" s="19">
        <v>41.34</v>
      </c>
      <c r="AM689" s="60">
        <v>3941.39</v>
      </c>
    </row>
    <row r="690" spans="1:39" ht="13.5">
      <c r="A690" s="16" t="s">
        <v>13</v>
      </c>
      <c r="B690" s="16">
        <v>2015</v>
      </c>
      <c r="C690" s="40">
        <v>10</v>
      </c>
      <c r="D690" s="47">
        <v>2020</v>
      </c>
      <c r="E690" s="32">
        <v>265</v>
      </c>
      <c r="F690" s="32">
        <v>0</v>
      </c>
      <c r="G690" s="32">
        <v>0</v>
      </c>
      <c r="H690" s="32">
        <v>0</v>
      </c>
      <c r="I690" s="50">
        <v>0</v>
      </c>
      <c r="J690" s="16">
        <v>0</v>
      </c>
      <c r="K690" s="38">
        <f t="shared" si="26"/>
        <v>2285</v>
      </c>
      <c r="L690" s="48">
        <v>300</v>
      </c>
      <c r="M690" s="50">
        <v>198</v>
      </c>
      <c r="N690" s="19">
        <v>280</v>
      </c>
      <c r="O690" s="16">
        <v>565.95</v>
      </c>
      <c r="P690" s="19">
        <v>278.62</v>
      </c>
      <c r="Q690" s="19">
        <v>0</v>
      </c>
      <c r="R690" s="19">
        <v>0</v>
      </c>
      <c r="S690" s="19">
        <v>0</v>
      </c>
      <c r="T690" s="19">
        <v>1137.7</v>
      </c>
      <c r="U690" s="19">
        <v>0</v>
      </c>
      <c r="V690" s="19">
        <v>0</v>
      </c>
      <c r="W690" s="87">
        <f t="shared" si="27"/>
        <v>2760.2700000000004</v>
      </c>
      <c r="X690" s="19">
        <v>88</v>
      </c>
      <c r="Y690" s="19">
        <v>50.2</v>
      </c>
      <c r="Z690" s="19">
        <v>160</v>
      </c>
      <c r="AA690" s="19">
        <v>0</v>
      </c>
      <c r="AB690" s="19">
        <v>0</v>
      </c>
      <c r="AC690" s="19">
        <v>0</v>
      </c>
      <c r="AD690" s="19">
        <v>0</v>
      </c>
      <c r="AE690" s="19">
        <v>300</v>
      </c>
      <c r="AF690" s="19">
        <v>0</v>
      </c>
      <c r="AG690" s="5">
        <v>0</v>
      </c>
      <c r="AH690" s="5">
        <v>0</v>
      </c>
      <c r="AI690" s="5">
        <v>0</v>
      </c>
      <c r="AJ690" s="38">
        <f t="shared" si="28"/>
        <v>598.2</v>
      </c>
      <c r="AK690" s="23">
        <v>5045.27</v>
      </c>
      <c r="AL690" s="19">
        <v>49.53</v>
      </c>
      <c r="AM690" s="60">
        <v>4397.54</v>
      </c>
    </row>
    <row r="691" spans="1:39" ht="13.5">
      <c r="A691" s="16" t="s">
        <v>13</v>
      </c>
      <c r="B691" s="16">
        <v>2015</v>
      </c>
      <c r="C691" s="40">
        <v>10</v>
      </c>
      <c r="D691" s="47">
        <v>2020</v>
      </c>
      <c r="E691" s="32">
        <v>146</v>
      </c>
      <c r="F691" s="32">
        <v>0</v>
      </c>
      <c r="G691" s="32">
        <v>0</v>
      </c>
      <c r="H691" s="32">
        <v>0</v>
      </c>
      <c r="I691" s="50">
        <v>0</v>
      </c>
      <c r="J691" s="16">
        <v>0</v>
      </c>
      <c r="K691" s="38">
        <f t="shared" si="26"/>
        <v>2166</v>
      </c>
      <c r="L691" s="48">
        <v>0</v>
      </c>
      <c r="M691" s="50">
        <v>207</v>
      </c>
      <c r="N691" s="19">
        <v>280</v>
      </c>
      <c r="O691" s="16">
        <v>609.48</v>
      </c>
      <c r="P691" s="19">
        <v>644.31</v>
      </c>
      <c r="Q691" s="19">
        <v>0</v>
      </c>
      <c r="R691" s="19">
        <v>0</v>
      </c>
      <c r="S691" s="19">
        <v>0</v>
      </c>
      <c r="T691" s="19">
        <v>940.34</v>
      </c>
      <c r="U691" s="19">
        <v>0</v>
      </c>
      <c r="V691" s="19">
        <v>0</v>
      </c>
      <c r="W691" s="87">
        <f t="shared" si="27"/>
        <v>2681.13</v>
      </c>
      <c r="X691" s="19">
        <v>414</v>
      </c>
      <c r="Y691" s="19">
        <v>0</v>
      </c>
      <c r="Z691" s="19">
        <v>160</v>
      </c>
      <c r="AA691" s="19">
        <v>0</v>
      </c>
      <c r="AB691" s="19">
        <v>0</v>
      </c>
      <c r="AC691" s="19">
        <v>0</v>
      </c>
      <c r="AD691" s="19">
        <v>0</v>
      </c>
      <c r="AE691" s="19">
        <v>0</v>
      </c>
      <c r="AF691" s="19">
        <v>0</v>
      </c>
      <c r="AG691" s="5">
        <v>0</v>
      </c>
      <c r="AH691" s="5">
        <v>0</v>
      </c>
      <c r="AI691" s="5">
        <v>0</v>
      </c>
      <c r="AJ691" s="38">
        <f t="shared" si="28"/>
        <v>574</v>
      </c>
      <c r="AK691" s="23">
        <v>4847.13</v>
      </c>
      <c r="AL691" s="19">
        <v>40.41</v>
      </c>
      <c r="AM691" s="60">
        <v>4232.72</v>
      </c>
    </row>
    <row r="692" spans="1:39" ht="13.5">
      <c r="A692" s="16" t="s">
        <v>15</v>
      </c>
      <c r="B692" s="16">
        <v>2015</v>
      </c>
      <c r="C692" s="40">
        <v>10</v>
      </c>
      <c r="D692" s="47">
        <v>2020</v>
      </c>
      <c r="E692" s="32">
        <v>345</v>
      </c>
      <c r="F692" s="32">
        <v>180</v>
      </c>
      <c r="G692" s="32">
        <v>0</v>
      </c>
      <c r="H692" s="32">
        <v>0</v>
      </c>
      <c r="I692" s="50">
        <v>0</v>
      </c>
      <c r="J692" s="16">
        <v>0</v>
      </c>
      <c r="K692" s="38">
        <f t="shared" si="26"/>
        <v>2545</v>
      </c>
      <c r="L692" s="48">
        <v>300</v>
      </c>
      <c r="M692" s="50">
        <v>207</v>
      </c>
      <c r="N692" s="19">
        <v>280</v>
      </c>
      <c r="O692" s="16">
        <v>609.48</v>
      </c>
      <c r="P692" s="19">
        <v>644.31</v>
      </c>
      <c r="Q692" s="19">
        <v>0</v>
      </c>
      <c r="R692" s="19">
        <v>0</v>
      </c>
      <c r="S692" s="19">
        <v>0</v>
      </c>
      <c r="T692" s="19">
        <v>801.03</v>
      </c>
      <c r="U692" s="19">
        <v>50</v>
      </c>
      <c r="V692" s="19">
        <v>0</v>
      </c>
      <c r="W692" s="87">
        <f t="shared" si="27"/>
        <v>2891.8199999999997</v>
      </c>
      <c r="X692" s="19">
        <v>109</v>
      </c>
      <c r="Y692" s="19">
        <v>10.22</v>
      </c>
      <c r="Z692" s="19">
        <v>0</v>
      </c>
      <c r="AA692" s="19">
        <v>0</v>
      </c>
      <c r="AB692" s="19">
        <v>0</v>
      </c>
      <c r="AC692" s="19">
        <v>0</v>
      </c>
      <c r="AD692" s="19">
        <v>0</v>
      </c>
      <c r="AE692" s="19">
        <v>300</v>
      </c>
      <c r="AF692" s="19">
        <v>0</v>
      </c>
      <c r="AG692" s="5">
        <v>0</v>
      </c>
      <c r="AH692" s="5">
        <v>0</v>
      </c>
      <c r="AI692" s="5">
        <v>0</v>
      </c>
      <c r="AJ692" s="38">
        <f t="shared" si="28"/>
        <v>419.22</v>
      </c>
      <c r="AK692" s="23">
        <v>5426.6</v>
      </c>
      <c r="AL692" s="19">
        <v>87.66</v>
      </c>
      <c r="AM692" s="60">
        <v>4929.94</v>
      </c>
    </row>
    <row r="693" spans="1:39" ht="13.5">
      <c r="A693" s="16" t="s">
        <v>13</v>
      </c>
      <c r="B693" s="16">
        <v>2015</v>
      </c>
      <c r="C693" s="40">
        <v>10</v>
      </c>
      <c r="D693" s="47">
        <v>2020</v>
      </c>
      <c r="E693" s="32">
        <v>250</v>
      </c>
      <c r="F693" s="32">
        <v>0</v>
      </c>
      <c r="G693" s="32">
        <v>0</v>
      </c>
      <c r="H693" s="32">
        <v>0</v>
      </c>
      <c r="I693" s="50">
        <v>0</v>
      </c>
      <c r="J693" s="16">
        <v>0</v>
      </c>
      <c r="K693" s="66">
        <f t="shared" si="26"/>
        <v>2270</v>
      </c>
      <c r="L693" s="48">
        <v>300</v>
      </c>
      <c r="M693" s="50">
        <v>207</v>
      </c>
      <c r="N693" s="19">
        <v>280</v>
      </c>
      <c r="O693" s="16">
        <v>609.48</v>
      </c>
      <c r="P693" s="19">
        <v>644.31</v>
      </c>
      <c r="Q693" s="19">
        <v>0</v>
      </c>
      <c r="R693" s="19">
        <v>0</v>
      </c>
      <c r="S693" s="19">
        <v>0</v>
      </c>
      <c r="T693" s="19">
        <v>940.34</v>
      </c>
      <c r="U693" s="19">
        <v>0</v>
      </c>
      <c r="V693" s="19">
        <v>0</v>
      </c>
      <c r="W693" s="87">
        <f t="shared" si="27"/>
        <v>2981.13</v>
      </c>
      <c r="X693" s="19">
        <v>141</v>
      </c>
      <c r="Y693" s="19">
        <v>0</v>
      </c>
      <c r="Z693" s="19">
        <v>160</v>
      </c>
      <c r="AA693" s="19">
        <v>0</v>
      </c>
      <c r="AB693" s="19">
        <v>0</v>
      </c>
      <c r="AC693" s="19">
        <v>0</v>
      </c>
      <c r="AD693" s="19">
        <v>0</v>
      </c>
      <c r="AE693" s="19">
        <v>300</v>
      </c>
      <c r="AF693" s="19">
        <v>0</v>
      </c>
      <c r="AG693" s="5">
        <v>0</v>
      </c>
      <c r="AH693" s="5">
        <v>0</v>
      </c>
      <c r="AI693" s="5">
        <v>0</v>
      </c>
      <c r="AJ693" s="38">
        <f t="shared" si="28"/>
        <v>601</v>
      </c>
      <c r="AK693" s="23">
        <v>5251.13</v>
      </c>
      <c r="AL693" s="19">
        <v>70.11</v>
      </c>
      <c r="AM693" s="60">
        <v>4580.02</v>
      </c>
    </row>
    <row r="694" spans="1:39" ht="13.5">
      <c r="A694" s="16" t="s">
        <v>13</v>
      </c>
      <c r="B694" s="16">
        <v>2015</v>
      </c>
      <c r="C694" s="40">
        <v>10</v>
      </c>
      <c r="D694" s="47">
        <v>2020</v>
      </c>
      <c r="E694" s="32">
        <v>135</v>
      </c>
      <c r="F694" s="32">
        <v>0</v>
      </c>
      <c r="G694" s="32">
        <v>0</v>
      </c>
      <c r="H694" s="32">
        <v>0</v>
      </c>
      <c r="I694" s="50">
        <v>0</v>
      </c>
      <c r="J694" s="16">
        <v>0</v>
      </c>
      <c r="K694" s="66">
        <f t="shared" si="26"/>
        <v>2155</v>
      </c>
      <c r="L694" s="48">
        <v>300</v>
      </c>
      <c r="M694" s="50">
        <v>207</v>
      </c>
      <c r="N694" s="19">
        <v>270.67</v>
      </c>
      <c r="O694" s="16">
        <v>565.95</v>
      </c>
      <c r="P694" s="19">
        <v>644.31</v>
      </c>
      <c r="Q694" s="19">
        <v>0</v>
      </c>
      <c r="R694" s="19">
        <v>0</v>
      </c>
      <c r="S694" s="19">
        <v>0</v>
      </c>
      <c r="T694" s="19">
        <v>1184.14</v>
      </c>
      <c r="U694" s="19">
        <v>0</v>
      </c>
      <c r="V694" s="19">
        <v>0</v>
      </c>
      <c r="W694" s="87">
        <f t="shared" si="27"/>
        <v>3172.07</v>
      </c>
      <c r="X694" s="19">
        <v>151</v>
      </c>
      <c r="Y694" s="19">
        <v>0</v>
      </c>
      <c r="Z694" s="19">
        <v>160</v>
      </c>
      <c r="AA694" s="19">
        <v>0</v>
      </c>
      <c r="AB694" s="19">
        <v>0</v>
      </c>
      <c r="AC694" s="19">
        <v>18.57</v>
      </c>
      <c r="AD694" s="19">
        <v>0</v>
      </c>
      <c r="AE694" s="19">
        <v>300</v>
      </c>
      <c r="AF694" s="19">
        <v>0</v>
      </c>
      <c r="AG694" s="5">
        <v>0</v>
      </c>
      <c r="AH694" s="5">
        <v>0</v>
      </c>
      <c r="AI694" s="5">
        <v>0</v>
      </c>
      <c r="AJ694" s="38">
        <f t="shared" si="28"/>
        <v>629.5699999999999</v>
      </c>
      <c r="AK694" s="23">
        <v>5308.5</v>
      </c>
      <c r="AL694" s="19">
        <v>75.85</v>
      </c>
      <c r="AM694" s="60">
        <v>4621.65</v>
      </c>
    </row>
    <row r="695" spans="1:39" ht="13.5">
      <c r="A695" s="16" t="s">
        <v>13</v>
      </c>
      <c r="B695" s="16">
        <v>2015</v>
      </c>
      <c r="C695" s="40">
        <v>10</v>
      </c>
      <c r="D695" s="47">
        <v>2020</v>
      </c>
      <c r="E695" s="32">
        <v>250</v>
      </c>
      <c r="F695" s="32">
        <v>0</v>
      </c>
      <c r="G695" s="32">
        <v>0</v>
      </c>
      <c r="H695" s="32">
        <v>0</v>
      </c>
      <c r="I695" s="50">
        <v>0</v>
      </c>
      <c r="J695" s="16">
        <v>0</v>
      </c>
      <c r="K695" s="66">
        <f t="shared" si="26"/>
        <v>2270</v>
      </c>
      <c r="L695" s="48">
        <v>300</v>
      </c>
      <c r="M695" s="50">
        <v>0</v>
      </c>
      <c r="N695" s="19">
        <v>280</v>
      </c>
      <c r="O695" s="16">
        <v>609.48</v>
      </c>
      <c r="P695" s="19">
        <v>644.31</v>
      </c>
      <c r="Q695" s="19">
        <v>0</v>
      </c>
      <c r="R695" s="19">
        <v>0</v>
      </c>
      <c r="S695" s="19">
        <v>0</v>
      </c>
      <c r="T695" s="19">
        <v>940.34</v>
      </c>
      <c r="U695" s="19">
        <v>0</v>
      </c>
      <c r="V695" s="19">
        <v>0</v>
      </c>
      <c r="W695" s="87">
        <f t="shared" si="27"/>
        <v>2774.13</v>
      </c>
      <c r="X695" s="19">
        <v>474</v>
      </c>
      <c r="Y695" s="19">
        <v>20.2</v>
      </c>
      <c r="Z695" s="19">
        <v>160</v>
      </c>
      <c r="AA695" s="19">
        <v>0</v>
      </c>
      <c r="AB695" s="19">
        <v>0</v>
      </c>
      <c r="AC695" s="19">
        <v>0</v>
      </c>
      <c r="AD695" s="19">
        <v>0</v>
      </c>
      <c r="AE695" s="19">
        <v>300</v>
      </c>
      <c r="AF695" s="19">
        <v>0</v>
      </c>
      <c r="AG695" s="5">
        <v>0</v>
      </c>
      <c r="AH695" s="5">
        <v>0</v>
      </c>
      <c r="AI695" s="5">
        <v>0</v>
      </c>
      <c r="AJ695" s="38">
        <f t="shared" si="28"/>
        <v>954.2</v>
      </c>
      <c r="AK695" s="23">
        <v>5044.13</v>
      </c>
      <c r="AL695" s="19">
        <v>49.41</v>
      </c>
      <c r="AM695" s="60">
        <v>4040.52</v>
      </c>
    </row>
    <row r="696" spans="1:39" ht="13.5">
      <c r="A696" s="16" t="s">
        <v>13</v>
      </c>
      <c r="B696" s="16">
        <v>2015</v>
      </c>
      <c r="C696" s="40">
        <v>10</v>
      </c>
      <c r="D696" s="47">
        <v>2020</v>
      </c>
      <c r="E696" s="32">
        <v>150</v>
      </c>
      <c r="F696" s="32">
        <v>0</v>
      </c>
      <c r="G696" s="32">
        <v>0</v>
      </c>
      <c r="H696" s="32">
        <v>0</v>
      </c>
      <c r="I696" s="50">
        <v>0</v>
      </c>
      <c r="J696" s="16">
        <v>0</v>
      </c>
      <c r="K696" s="38">
        <f t="shared" si="26"/>
        <v>2170</v>
      </c>
      <c r="L696" s="48">
        <v>0</v>
      </c>
      <c r="M696" s="50">
        <v>198</v>
      </c>
      <c r="N696" s="19">
        <v>280</v>
      </c>
      <c r="O696" s="16">
        <v>565.95</v>
      </c>
      <c r="P696" s="19">
        <v>278.62</v>
      </c>
      <c r="Q696" s="19">
        <v>0</v>
      </c>
      <c r="R696" s="19">
        <v>0</v>
      </c>
      <c r="S696" s="19">
        <v>0</v>
      </c>
      <c r="T696" s="19">
        <v>1184.14</v>
      </c>
      <c r="U696" s="19">
        <v>0</v>
      </c>
      <c r="V696" s="19">
        <v>0</v>
      </c>
      <c r="W696" s="87">
        <f t="shared" si="27"/>
        <v>2506.71</v>
      </c>
      <c r="X696" s="19">
        <v>381</v>
      </c>
      <c r="Y696" s="19">
        <v>0</v>
      </c>
      <c r="Z696" s="19">
        <v>160</v>
      </c>
      <c r="AA696" s="19">
        <v>0</v>
      </c>
      <c r="AB696" s="19">
        <v>0</v>
      </c>
      <c r="AC696" s="19">
        <v>0</v>
      </c>
      <c r="AD696" s="19">
        <v>0</v>
      </c>
      <c r="AE696" s="19">
        <v>0</v>
      </c>
      <c r="AF696" s="19">
        <v>0</v>
      </c>
      <c r="AG696" s="5">
        <v>0</v>
      </c>
      <c r="AH696" s="5">
        <v>0</v>
      </c>
      <c r="AI696" s="5">
        <v>0</v>
      </c>
      <c r="AJ696" s="38">
        <f t="shared" si="28"/>
        <v>541</v>
      </c>
      <c r="AK696" s="23">
        <v>4676.71</v>
      </c>
      <c r="AL696" s="19">
        <v>35.3</v>
      </c>
      <c r="AM696" s="60">
        <v>4100.41</v>
      </c>
    </row>
    <row r="697" spans="1:39" ht="13.5">
      <c r="A697" s="16" t="s">
        <v>13</v>
      </c>
      <c r="B697" s="16">
        <v>2015</v>
      </c>
      <c r="C697" s="40">
        <v>10</v>
      </c>
      <c r="D697" s="47">
        <v>2020</v>
      </c>
      <c r="E697" s="32">
        <v>150</v>
      </c>
      <c r="F697" s="32">
        <v>0</v>
      </c>
      <c r="G697" s="32">
        <v>0</v>
      </c>
      <c r="H697" s="32">
        <v>0</v>
      </c>
      <c r="I697" s="50">
        <v>0</v>
      </c>
      <c r="J697" s="16">
        <v>0</v>
      </c>
      <c r="K697" s="38">
        <f t="shared" si="26"/>
        <v>2170</v>
      </c>
      <c r="L697" s="48">
        <v>0</v>
      </c>
      <c r="M697" s="50">
        <v>198</v>
      </c>
      <c r="N697" s="19">
        <v>280</v>
      </c>
      <c r="O697" s="16">
        <v>565.95</v>
      </c>
      <c r="P697" s="19">
        <v>278.62</v>
      </c>
      <c r="Q697" s="19">
        <v>0</v>
      </c>
      <c r="R697" s="19">
        <v>0</v>
      </c>
      <c r="S697" s="19">
        <v>0</v>
      </c>
      <c r="T697" s="19">
        <v>1184.14</v>
      </c>
      <c r="U697" s="19">
        <v>0</v>
      </c>
      <c r="V697" s="19">
        <v>0</v>
      </c>
      <c r="W697" s="87">
        <f t="shared" si="27"/>
        <v>2506.71</v>
      </c>
      <c r="X697" s="19">
        <v>352</v>
      </c>
      <c r="Y697" s="19">
        <v>0</v>
      </c>
      <c r="Z697" s="19">
        <v>160</v>
      </c>
      <c r="AA697" s="19">
        <v>0</v>
      </c>
      <c r="AB697" s="19">
        <v>0</v>
      </c>
      <c r="AC697" s="19">
        <v>0</v>
      </c>
      <c r="AD697" s="19">
        <v>0</v>
      </c>
      <c r="AE697" s="19">
        <v>0</v>
      </c>
      <c r="AF697" s="19">
        <v>0</v>
      </c>
      <c r="AG697" s="5">
        <v>0</v>
      </c>
      <c r="AH697" s="5">
        <v>0</v>
      </c>
      <c r="AI697" s="5">
        <v>0</v>
      </c>
      <c r="AJ697" s="38">
        <f t="shared" si="28"/>
        <v>512</v>
      </c>
      <c r="AK697" s="23">
        <v>4676.71</v>
      </c>
      <c r="AL697" s="19">
        <v>35.3</v>
      </c>
      <c r="AM697" s="60">
        <v>4129.41</v>
      </c>
    </row>
    <row r="698" spans="1:39" ht="13.5">
      <c r="A698" s="16" t="s">
        <v>13</v>
      </c>
      <c r="B698" s="16">
        <v>2015</v>
      </c>
      <c r="C698" s="40">
        <v>10</v>
      </c>
      <c r="D698" s="47">
        <v>2020</v>
      </c>
      <c r="E698" s="32">
        <v>256</v>
      </c>
      <c r="F698" s="32">
        <v>0</v>
      </c>
      <c r="G698" s="32">
        <v>0</v>
      </c>
      <c r="H698" s="32">
        <v>0</v>
      </c>
      <c r="I698" s="50">
        <v>0</v>
      </c>
      <c r="J698" s="16">
        <v>0</v>
      </c>
      <c r="K698" s="38">
        <f t="shared" si="26"/>
        <v>2276</v>
      </c>
      <c r="L698" s="48">
        <v>300</v>
      </c>
      <c r="M698" s="50">
        <v>0</v>
      </c>
      <c r="N698" s="19">
        <v>280</v>
      </c>
      <c r="O698" s="16">
        <v>435.34</v>
      </c>
      <c r="P698" s="19">
        <v>278.62</v>
      </c>
      <c r="Q698" s="19">
        <v>0</v>
      </c>
      <c r="R698" s="19">
        <v>0</v>
      </c>
      <c r="S698" s="19">
        <v>0</v>
      </c>
      <c r="T698" s="19">
        <v>951.95</v>
      </c>
      <c r="U698" s="19">
        <v>0</v>
      </c>
      <c r="V698" s="19">
        <v>0</v>
      </c>
      <c r="W698" s="87">
        <f t="shared" si="27"/>
        <v>2245.91</v>
      </c>
      <c r="X698" s="19">
        <v>166</v>
      </c>
      <c r="Y698" s="19">
        <v>16.7</v>
      </c>
      <c r="Z698" s="19">
        <v>160</v>
      </c>
      <c r="AA698" s="19">
        <v>0</v>
      </c>
      <c r="AB698" s="19">
        <v>0</v>
      </c>
      <c r="AC698" s="19">
        <v>0</v>
      </c>
      <c r="AD698" s="19">
        <v>0</v>
      </c>
      <c r="AE698" s="19">
        <v>300</v>
      </c>
      <c r="AF698" s="19">
        <v>0</v>
      </c>
      <c r="AG698" s="5">
        <v>0</v>
      </c>
      <c r="AH698" s="5">
        <v>0</v>
      </c>
      <c r="AI698" s="5">
        <v>0</v>
      </c>
      <c r="AJ698" s="38">
        <f t="shared" si="28"/>
        <v>642.7</v>
      </c>
      <c r="AK698" s="23">
        <v>4521.91</v>
      </c>
      <c r="AL698" s="19">
        <v>30.66</v>
      </c>
      <c r="AM698" s="60">
        <v>3848.55</v>
      </c>
    </row>
    <row r="699" spans="1:39" ht="13.5">
      <c r="A699" s="16" t="s">
        <v>13</v>
      </c>
      <c r="B699" s="16">
        <v>2015</v>
      </c>
      <c r="C699" s="40">
        <v>10</v>
      </c>
      <c r="D699" s="47">
        <v>2020</v>
      </c>
      <c r="E699" s="32">
        <v>350</v>
      </c>
      <c r="F699" s="32">
        <v>50</v>
      </c>
      <c r="G699" s="32">
        <v>0</v>
      </c>
      <c r="H699" s="32">
        <v>0</v>
      </c>
      <c r="I699" s="50">
        <v>0</v>
      </c>
      <c r="J699" s="16">
        <v>0</v>
      </c>
      <c r="K699" s="38">
        <f t="shared" si="26"/>
        <v>2420</v>
      </c>
      <c r="L699" s="48">
        <v>300</v>
      </c>
      <c r="M699" s="50">
        <v>0</v>
      </c>
      <c r="N699" s="19">
        <v>280</v>
      </c>
      <c r="O699" s="16">
        <v>557.24</v>
      </c>
      <c r="P699" s="19">
        <v>1044.83</v>
      </c>
      <c r="Q699" s="19">
        <v>0</v>
      </c>
      <c r="R699" s="19">
        <v>0</v>
      </c>
      <c r="S699" s="19">
        <v>0</v>
      </c>
      <c r="T699" s="19">
        <v>1393.1</v>
      </c>
      <c r="U699" s="19">
        <v>0</v>
      </c>
      <c r="V699" s="19">
        <v>0</v>
      </c>
      <c r="W699" s="87">
        <f t="shared" si="27"/>
        <v>3575.1699999999996</v>
      </c>
      <c r="X699" s="19">
        <v>255.5</v>
      </c>
      <c r="Y699" s="19">
        <v>13.4</v>
      </c>
      <c r="Z699" s="19">
        <v>157</v>
      </c>
      <c r="AA699" s="19">
        <v>0</v>
      </c>
      <c r="AB699" s="19">
        <v>0</v>
      </c>
      <c r="AC699" s="19">
        <v>0</v>
      </c>
      <c r="AD699" s="19">
        <v>0</v>
      </c>
      <c r="AE699" s="19">
        <v>300</v>
      </c>
      <c r="AF699" s="19">
        <v>0</v>
      </c>
      <c r="AG699" s="5">
        <v>0</v>
      </c>
      <c r="AH699" s="5">
        <v>0</v>
      </c>
      <c r="AI699" s="5">
        <v>0</v>
      </c>
      <c r="AJ699" s="38">
        <f t="shared" si="28"/>
        <v>725.9</v>
      </c>
      <c r="AK699" s="23">
        <v>5995.17</v>
      </c>
      <c r="AL699" s="19">
        <v>144.52</v>
      </c>
      <c r="AM699" s="60">
        <v>5124.75</v>
      </c>
    </row>
    <row r="700" spans="1:39" ht="13.5">
      <c r="A700" s="16" t="s">
        <v>13</v>
      </c>
      <c r="B700" s="16">
        <v>2015</v>
      </c>
      <c r="C700" s="40">
        <v>10</v>
      </c>
      <c r="D700" s="47">
        <v>2020</v>
      </c>
      <c r="E700" s="32">
        <v>340</v>
      </c>
      <c r="F700" s="32">
        <v>50</v>
      </c>
      <c r="G700" s="32">
        <v>0</v>
      </c>
      <c r="H700" s="32">
        <v>0</v>
      </c>
      <c r="I700" s="50">
        <v>0</v>
      </c>
      <c r="J700" s="16">
        <v>0</v>
      </c>
      <c r="K700" s="38">
        <f t="shared" si="26"/>
        <v>2410</v>
      </c>
      <c r="L700" s="48">
        <v>300</v>
      </c>
      <c r="M700" s="50">
        <v>0</v>
      </c>
      <c r="N700" s="19">
        <v>280</v>
      </c>
      <c r="O700" s="16">
        <v>487.59</v>
      </c>
      <c r="P700" s="19">
        <v>348.28</v>
      </c>
      <c r="Q700" s="19">
        <v>0</v>
      </c>
      <c r="R700" s="19">
        <v>0</v>
      </c>
      <c r="S700" s="19">
        <v>0</v>
      </c>
      <c r="T700" s="19">
        <v>928.74</v>
      </c>
      <c r="U700" s="19">
        <v>0</v>
      </c>
      <c r="V700" s="19">
        <v>0</v>
      </c>
      <c r="W700" s="87">
        <f t="shared" si="27"/>
        <v>2344.6099999999997</v>
      </c>
      <c r="X700" s="19">
        <v>384.5</v>
      </c>
      <c r="Y700" s="19">
        <v>7.1</v>
      </c>
      <c r="Z700" s="19">
        <v>0</v>
      </c>
      <c r="AA700" s="19">
        <v>0</v>
      </c>
      <c r="AB700" s="19">
        <v>0</v>
      </c>
      <c r="AC700" s="19">
        <v>0</v>
      </c>
      <c r="AD700" s="19">
        <v>0</v>
      </c>
      <c r="AE700" s="19">
        <v>300</v>
      </c>
      <c r="AF700" s="19">
        <v>0</v>
      </c>
      <c r="AG700" s="5">
        <v>0</v>
      </c>
      <c r="AH700" s="5">
        <v>0</v>
      </c>
      <c r="AI700" s="5">
        <v>0</v>
      </c>
      <c r="AJ700" s="38">
        <f t="shared" si="28"/>
        <v>691.6</v>
      </c>
      <c r="AK700" s="23">
        <v>4754.61</v>
      </c>
      <c r="AL700" s="19">
        <v>37.64</v>
      </c>
      <c r="AM700" s="60">
        <v>4125.37</v>
      </c>
    </row>
    <row r="701" spans="1:39" ht="13.5">
      <c r="A701" s="16" t="s">
        <v>13</v>
      </c>
      <c r="B701" s="16">
        <v>2015</v>
      </c>
      <c r="C701" s="40">
        <v>10</v>
      </c>
      <c r="D701" s="47">
        <v>2020</v>
      </c>
      <c r="E701" s="32">
        <v>350</v>
      </c>
      <c r="F701" s="32">
        <v>50</v>
      </c>
      <c r="G701" s="32">
        <v>0</v>
      </c>
      <c r="H701" s="32">
        <v>0</v>
      </c>
      <c r="I701" s="50">
        <v>0</v>
      </c>
      <c r="J701" s="16">
        <v>0</v>
      </c>
      <c r="K701" s="38">
        <f t="shared" si="26"/>
        <v>2420</v>
      </c>
      <c r="L701" s="48">
        <v>300</v>
      </c>
      <c r="M701" s="50">
        <v>0</v>
      </c>
      <c r="N701" s="19">
        <v>280</v>
      </c>
      <c r="O701" s="16">
        <v>557.24</v>
      </c>
      <c r="P701" s="19">
        <v>1044.83</v>
      </c>
      <c r="Q701" s="19">
        <v>0</v>
      </c>
      <c r="R701" s="19">
        <v>0</v>
      </c>
      <c r="S701" s="19">
        <v>0</v>
      </c>
      <c r="T701" s="19">
        <v>1393.1</v>
      </c>
      <c r="U701" s="19">
        <v>0</v>
      </c>
      <c r="V701" s="19">
        <v>0</v>
      </c>
      <c r="W701" s="87">
        <f t="shared" si="27"/>
        <v>3575.1699999999996</v>
      </c>
      <c r="X701" s="19">
        <v>276.5</v>
      </c>
      <c r="Y701" s="19">
        <v>0</v>
      </c>
      <c r="Z701" s="19">
        <v>160</v>
      </c>
      <c r="AA701" s="19">
        <v>0</v>
      </c>
      <c r="AB701" s="19">
        <v>0</v>
      </c>
      <c r="AC701" s="19">
        <v>0</v>
      </c>
      <c r="AD701" s="19">
        <v>0</v>
      </c>
      <c r="AE701" s="19">
        <v>300</v>
      </c>
      <c r="AF701" s="19">
        <v>0</v>
      </c>
      <c r="AG701" s="5">
        <v>0</v>
      </c>
      <c r="AH701" s="5">
        <v>0</v>
      </c>
      <c r="AI701" s="5">
        <v>0</v>
      </c>
      <c r="AJ701" s="38">
        <f t="shared" si="28"/>
        <v>736.5</v>
      </c>
      <c r="AK701" s="23">
        <v>5995.17</v>
      </c>
      <c r="AL701" s="19">
        <v>144.52</v>
      </c>
      <c r="AM701" s="60">
        <v>5114.15</v>
      </c>
    </row>
    <row r="702" spans="1:39" ht="13.5">
      <c r="A702" s="16" t="s">
        <v>13</v>
      </c>
      <c r="B702" s="16">
        <v>2015</v>
      </c>
      <c r="C702" s="40">
        <v>10</v>
      </c>
      <c r="D702" s="47">
        <v>2020</v>
      </c>
      <c r="E702" s="32">
        <v>250</v>
      </c>
      <c r="F702" s="32">
        <v>0</v>
      </c>
      <c r="G702" s="32">
        <v>0</v>
      </c>
      <c r="H702" s="32">
        <v>0</v>
      </c>
      <c r="I702" s="50">
        <v>0</v>
      </c>
      <c r="J702" s="16">
        <v>0</v>
      </c>
      <c r="K702" s="38">
        <f t="shared" si="26"/>
        <v>2270</v>
      </c>
      <c r="L702" s="48">
        <v>300</v>
      </c>
      <c r="M702" s="50">
        <v>198</v>
      </c>
      <c r="N702" s="19">
        <v>280</v>
      </c>
      <c r="O702" s="16">
        <v>565.95</v>
      </c>
      <c r="P702" s="19">
        <v>278.62</v>
      </c>
      <c r="Q702" s="19">
        <v>0</v>
      </c>
      <c r="R702" s="19">
        <v>0</v>
      </c>
      <c r="S702" s="19">
        <v>0</v>
      </c>
      <c r="T702" s="19">
        <v>1091.26</v>
      </c>
      <c r="U702" s="19">
        <v>0</v>
      </c>
      <c r="V702" s="19">
        <v>0</v>
      </c>
      <c r="W702" s="87">
        <f t="shared" si="27"/>
        <v>2713.83</v>
      </c>
      <c r="X702" s="19">
        <v>308</v>
      </c>
      <c r="Y702" s="19">
        <v>0</v>
      </c>
      <c r="Z702" s="19">
        <v>160</v>
      </c>
      <c r="AA702" s="19">
        <v>0</v>
      </c>
      <c r="AB702" s="19">
        <v>0</v>
      </c>
      <c r="AC702" s="19">
        <v>0</v>
      </c>
      <c r="AD702" s="19">
        <v>0</v>
      </c>
      <c r="AE702" s="19">
        <v>300</v>
      </c>
      <c r="AF702" s="19">
        <v>0</v>
      </c>
      <c r="AG702" s="5">
        <v>0</v>
      </c>
      <c r="AH702" s="5">
        <v>0</v>
      </c>
      <c r="AI702" s="5">
        <v>0</v>
      </c>
      <c r="AJ702" s="38">
        <f t="shared" si="28"/>
        <v>768</v>
      </c>
      <c r="AK702" s="23">
        <v>4983.83</v>
      </c>
      <c r="AL702" s="19">
        <v>44.51</v>
      </c>
      <c r="AM702" s="60">
        <v>4171.32</v>
      </c>
    </row>
    <row r="703" spans="1:39" ht="13.5">
      <c r="A703" s="16" t="s">
        <v>13</v>
      </c>
      <c r="B703" s="16">
        <v>2015</v>
      </c>
      <c r="C703" s="40">
        <v>10</v>
      </c>
      <c r="D703" s="47">
        <v>2020</v>
      </c>
      <c r="E703" s="32">
        <v>150</v>
      </c>
      <c r="F703" s="32">
        <v>0</v>
      </c>
      <c r="G703" s="32">
        <v>0</v>
      </c>
      <c r="H703" s="32">
        <v>0</v>
      </c>
      <c r="I703" s="50">
        <v>0</v>
      </c>
      <c r="J703" s="16">
        <v>0</v>
      </c>
      <c r="K703" s="66">
        <f t="shared" si="26"/>
        <v>2170</v>
      </c>
      <c r="L703" s="48">
        <v>0</v>
      </c>
      <c r="M703" s="50">
        <v>198</v>
      </c>
      <c r="N703" s="19">
        <v>280</v>
      </c>
      <c r="O703" s="16">
        <v>565.95</v>
      </c>
      <c r="P703" s="19">
        <v>278.62</v>
      </c>
      <c r="Q703" s="19">
        <v>0</v>
      </c>
      <c r="R703" s="19">
        <v>0</v>
      </c>
      <c r="S703" s="19">
        <v>0</v>
      </c>
      <c r="T703" s="19">
        <v>1184.14</v>
      </c>
      <c r="U703" s="19">
        <v>0</v>
      </c>
      <c r="V703" s="19">
        <v>0</v>
      </c>
      <c r="W703" s="87">
        <f t="shared" si="27"/>
        <v>2506.71</v>
      </c>
      <c r="X703" s="19">
        <v>225</v>
      </c>
      <c r="Y703" s="19">
        <v>0</v>
      </c>
      <c r="Z703" s="19">
        <v>160</v>
      </c>
      <c r="AA703" s="19">
        <v>0</v>
      </c>
      <c r="AB703" s="19">
        <v>0</v>
      </c>
      <c r="AC703" s="19">
        <v>0</v>
      </c>
      <c r="AD703" s="19">
        <v>0</v>
      </c>
      <c r="AE703" s="19">
        <v>0</v>
      </c>
      <c r="AF703" s="19">
        <v>0</v>
      </c>
      <c r="AG703" s="5">
        <v>0</v>
      </c>
      <c r="AH703" s="5">
        <v>0</v>
      </c>
      <c r="AI703" s="5">
        <v>0</v>
      </c>
      <c r="AJ703" s="38">
        <f t="shared" si="28"/>
        <v>385</v>
      </c>
      <c r="AK703" s="23">
        <v>4676.71</v>
      </c>
      <c r="AL703" s="19">
        <v>35.3</v>
      </c>
      <c r="AM703" s="60">
        <v>4256.41</v>
      </c>
    </row>
    <row r="704" spans="1:39" ht="13.5">
      <c r="A704" s="16" t="s">
        <v>13</v>
      </c>
      <c r="B704" s="16">
        <v>2015</v>
      </c>
      <c r="C704" s="40">
        <v>10</v>
      </c>
      <c r="D704" s="47">
        <v>2020</v>
      </c>
      <c r="E704" s="32">
        <v>280</v>
      </c>
      <c r="F704" s="32">
        <v>0</v>
      </c>
      <c r="G704" s="32">
        <v>0</v>
      </c>
      <c r="H704" s="32">
        <v>0</v>
      </c>
      <c r="I704" s="50">
        <v>0</v>
      </c>
      <c r="J704" s="16">
        <v>0</v>
      </c>
      <c r="K704" s="66">
        <f t="shared" si="26"/>
        <v>2300</v>
      </c>
      <c r="L704" s="48">
        <v>0</v>
      </c>
      <c r="M704" s="50">
        <v>198</v>
      </c>
      <c r="N704" s="19">
        <v>280</v>
      </c>
      <c r="O704" s="16">
        <v>565.95</v>
      </c>
      <c r="P704" s="19">
        <v>278.62</v>
      </c>
      <c r="Q704" s="19">
        <v>0</v>
      </c>
      <c r="R704" s="19">
        <v>40</v>
      </c>
      <c r="S704" s="19">
        <v>0</v>
      </c>
      <c r="T704" s="19">
        <v>1044.83</v>
      </c>
      <c r="U704" s="19">
        <v>0</v>
      </c>
      <c r="V704" s="19">
        <v>0</v>
      </c>
      <c r="W704" s="87">
        <f t="shared" si="27"/>
        <v>2407.4</v>
      </c>
      <c r="X704" s="19">
        <v>442.5</v>
      </c>
      <c r="Y704" s="19">
        <v>10.1</v>
      </c>
      <c r="Z704" s="19">
        <v>158</v>
      </c>
      <c r="AA704" s="19">
        <v>0</v>
      </c>
      <c r="AB704" s="19">
        <v>0</v>
      </c>
      <c r="AC704" s="19">
        <v>0</v>
      </c>
      <c r="AD704" s="19">
        <v>0</v>
      </c>
      <c r="AE704" s="19">
        <v>0</v>
      </c>
      <c r="AF704" s="19">
        <v>0</v>
      </c>
      <c r="AG704" s="5">
        <v>0</v>
      </c>
      <c r="AH704" s="5">
        <v>0</v>
      </c>
      <c r="AI704" s="5">
        <v>0</v>
      </c>
      <c r="AJ704" s="38">
        <f t="shared" si="28"/>
        <v>610.6</v>
      </c>
      <c r="AK704" s="23">
        <v>4707.4</v>
      </c>
      <c r="AL704" s="19">
        <v>36.22</v>
      </c>
      <c r="AM704" s="60">
        <v>4060.58</v>
      </c>
    </row>
    <row r="705" spans="1:39" ht="13.5">
      <c r="A705" s="16" t="s">
        <v>13</v>
      </c>
      <c r="B705" s="16">
        <v>2015</v>
      </c>
      <c r="C705" s="40">
        <v>10</v>
      </c>
      <c r="D705" s="47">
        <v>2020</v>
      </c>
      <c r="E705" s="32">
        <v>250</v>
      </c>
      <c r="F705" s="32">
        <v>0</v>
      </c>
      <c r="G705" s="32">
        <v>0</v>
      </c>
      <c r="H705" s="32">
        <v>0</v>
      </c>
      <c r="I705" s="50">
        <v>0</v>
      </c>
      <c r="J705" s="16">
        <v>0</v>
      </c>
      <c r="K705" s="66">
        <f t="shared" si="26"/>
        <v>2270</v>
      </c>
      <c r="L705" s="48">
        <v>300</v>
      </c>
      <c r="M705" s="50">
        <v>198</v>
      </c>
      <c r="N705" s="19">
        <v>280</v>
      </c>
      <c r="O705" s="16">
        <v>565.95</v>
      </c>
      <c r="P705" s="19">
        <v>278.62</v>
      </c>
      <c r="Q705" s="19">
        <v>0</v>
      </c>
      <c r="R705" s="19">
        <v>0</v>
      </c>
      <c r="S705" s="19">
        <v>0</v>
      </c>
      <c r="T705" s="19">
        <v>1044.83</v>
      </c>
      <c r="U705" s="19">
        <v>0</v>
      </c>
      <c r="V705" s="19">
        <v>0</v>
      </c>
      <c r="W705" s="87">
        <f t="shared" si="27"/>
        <v>2667.4</v>
      </c>
      <c r="X705" s="19">
        <v>200</v>
      </c>
      <c r="Y705" s="19">
        <v>12.2</v>
      </c>
      <c r="Z705" s="19">
        <v>160</v>
      </c>
      <c r="AA705" s="19">
        <v>0</v>
      </c>
      <c r="AB705" s="19">
        <v>0</v>
      </c>
      <c r="AC705" s="19">
        <v>0</v>
      </c>
      <c r="AD705" s="19">
        <v>0</v>
      </c>
      <c r="AE705" s="19">
        <v>300</v>
      </c>
      <c r="AF705" s="19">
        <v>0</v>
      </c>
      <c r="AG705" s="5">
        <v>0</v>
      </c>
      <c r="AH705" s="5">
        <v>0</v>
      </c>
      <c r="AI705" s="5">
        <v>0</v>
      </c>
      <c r="AJ705" s="38">
        <f t="shared" si="28"/>
        <v>672.2</v>
      </c>
      <c r="AK705" s="23">
        <v>4937.4</v>
      </c>
      <c r="AL705" s="19">
        <v>43.12</v>
      </c>
      <c r="AM705" s="60">
        <v>4222.08</v>
      </c>
    </row>
    <row r="706" spans="1:39" ht="13.5">
      <c r="A706" s="16" t="s">
        <v>13</v>
      </c>
      <c r="B706" s="16">
        <v>2015</v>
      </c>
      <c r="C706" s="40">
        <v>10</v>
      </c>
      <c r="D706" s="47">
        <v>2020</v>
      </c>
      <c r="E706" s="32">
        <v>150</v>
      </c>
      <c r="F706" s="32">
        <v>0</v>
      </c>
      <c r="G706" s="32">
        <v>0</v>
      </c>
      <c r="H706" s="32">
        <v>0</v>
      </c>
      <c r="I706" s="50">
        <v>0</v>
      </c>
      <c r="J706" s="16">
        <v>0</v>
      </c>
      <c r="K706" s="38">
        <f t="shared" si="26"/>
        <v>2170</v>
      </c>
      <c r="L706" s="48">
        <v>300</v>
      </c>
      <c r="M706" s="50">
        <v>216</v>
      </c>
      <c r="N706" s="19">
        <v>280</v>
      </c>
      <c r="O706" s="16">
        <v>565.95</v>
      </c>
      <c r="P706" s="19">
        <v>644.31</v>
      </c>
      <c r="Q706" s="19">
        <v>0</v>
      </c>
      <c r="R706" s="19">
        <v>0</v>
      </c>
      <c r="S706" s="19">
        <v>0</v>
      </c>
      <c r="T706" s="19">
        <v>1184.14</v>
      </c>
      <c r="U706" s="19">
        <v>0</v>
      </c>
      <c r="V706" s="19">
        <v>0</v>
      </c>
      <c r="W706" s="87">
        <f t="shared" si="27"/>
        <v>3190.4</v>
      </c>
      <c r="X706" s="19">
        <v>391.5</v>
      </c>
      <c r="Y706" s="19">
        <v>0</v>
      </c>
      <c r="Z706" s="19">
        <v>160</v>
      </c>
      <c r="AA706" s="19">
        <v>0</v>
      </c>
      <c r="AB706" s="19">
        <v>0</v>
      </c>
      <c r="AC706" s="19">
        <v>0</v>
      </c>
      <c r="AD706" s="19">
        <v>0</v>
      </c>
      <c r="AE706" s="19">
        <v>300</v>
      </c>
      <c r="AF706" s="19">
        <v>0</v>
      </c>
      <c r="AG706" s="5">
        <v>0</v>
      </c>
      <c r="AH706" s="5">
        <v>0</v>
      </c>
      <c r="AI706" s="5">
        <v>0</v>
      </c>
      <c r="AJ706" s="38">
        <f t="shared" si="28"/>
        <v>851.5</v>
      </c>
      <c r="AK706" s="23">
        <v>5360.4</v>
      </c>
      <c r="AL706" s="19">
        <v>81.04</v>
      </c>
      <c r="AM706" s="60">
        <v>4427.86</v>
      </c>
    </row>
    <row r="707" spans="1:39" ht="13.5">
      <c r="A707" s="16" t="s">
        <v>16</v>
      </c>
      <c r="B707" s="16">
        <v>2015</v>
      </c>
      <c r="C707" s="40">
        <v>10</v>
      </c>
      <c r="D707" s="47">
        <v>2020</v>
      </c>
      <c r="E707" s="32">
        <v>150</v>
      </c>
      <c r="F707" s="32">
        <v>0</v>
      </c>
      <c r="G707" s="32">
        <v>0</v>
      </c>
      <c r="H707" s="32">
        <v>0</v>
      </c>
      <c r="I707" s="50">
        <v>0</v>
      </c>
      <c r="J707" s="16">
        <v>0</v>
      </c>
      <c r="K707" s="38">
        <f t="shared" si="26"/>
        <v>2170</v>
      </c>
      <c r="L707" s="48">
        <v>300</v>
      </c>
      <c r="M707" s="50">
        <v>0</v>
      </c>
      <c r="N707" s="19">
        <v>280</v>
      </c>
      <c r="O707" s="16">
        <v>522.41</v>
      </c>
      <c r="P707" s="19">
        <v>348.28</v>
      </c>
      <c r="Q707" s="19">
        <v>0</v>
      </c>
      <c r="R707" s="19">
        <v>0</v>
      </c>
      <c r="S707" s="19">
        <v>0</v>
      </c>
      <c r="T707" s="19">
        <v>1369.89</v>
      </c>
      <c r="U707" s="19">
        <v>0</v>
      </c>
      <c r="V707" s="19">
        <v>0</v>
      </c>
      <c r="W707" s="87">
        <f t="shared" si="27"/>
        <v>2820.58</v>
      </c>
      <c r="X707" s="19">
        <v>280</v>
      </c>
      <c r="Y707" s="19">
        <v>3</v>
      </c>
      <c r="Z707" s="19">
        <v>160</v>
      </c>
      <c r="AA707" s="19">
        <v>0</v>
      </c>
      <c r="AB707" s="19">
        <v>0</v>
      </c>
      <c r="AC707" s="19">
        <v>0</v>
      </c>
      <c r="AD707" s="19">
        <v>0</v>
      </c>
      <c r="AE707" s="19">
        <v>300</v>
      </c>
      <c r="AF707" s="19">
        <v>0</v>
      </c>
      <c r="AG707" s="5">
        <v>0</v>
      </c>
      <c r="AH707" s="5">
        <v>0</v>
      </c>
      <c r="AI707" s="5">
        <v>0</v>
      </c>
      <c r="AJ707" s="38">
        <f t="shared" si="28"/>
        <v>743</v>
      </c>
      <c r="AK707" s="23">
        <v>4990.58</v>
      </c>
      <c r="AL707" s="19">
        <v>44.72</v>
      </c>
      <c r="AM707" s="60">
        <f>AK707-AL707-AJ707</f>
        <v>4202.86</v>
      </c>
    </row>
    <row r="708" spans="1:39" ht="13.5">
      <c r="A708" s="16" t="s">
        <v>13</v>
      </c>
      <c r="B708" s="16">
        <v>2015</v>
      </c>
      <c r="C708" s="40">
        <v>10</v>
      </c>
      <c r="D708" s="47">
        <v>2020</v>
      </c>
      <c r="E708" s="32">
        <v>150</v>
      </c>
      <c r="F708" s="32">
        <v>0</v>
      </c>
      <c r="G708" s="32">
        <v>0</v>
      </c>
      <c r="H708" s="32">
        <v>0</v>
      </c>
      <c r="I708" s="50">
        <v>0</v>
      </c>
      <c r="J708" s="16">
        <v>0</v>
      </c>
      <c r="K708" s="38">
        <f t="shared" si="26"/>
        <v>2170</v>
      </c>
      <c r="L708" s="48">
        <v>300</v>
      </c>
      <c r="M708" s="50">
        <v>0</v>
      </c>
      <c r="N708" s="19">
        <v>270.67</v>
      </c>
      <c r="O708" s="16">
        <v>487.59</v>
      </c>
      <c r="P708" s="19">
        <v>348.28</v>
      </c>
      <c r="Q708" s="19">
        <v>0</v>
      </c>
      <c r="R708" s="19">
        <v>0</v>
      </c>
      <c r="S708" s="19">
        <v>0</v>
      </c>
      <c r="T708" s="19">
        <v>1137.7</v>
      </c>
      <c r="U708" s="19">
        <v>0</v>
      </c>
      <c r="V708" s="19">
        <v>0</v>
      </c>
      <c r="W708" s="87">
        <f t="shared" si="27"/>
        <v>2544.24</v>
      </c>
      <c r="X708" s="19">
        <v>212</v>
      </c>
      <c r="Y708" s="19">
        <v>58.3</v>
      </c>
      <c r="Z708" s="19">
        <v>160</v>
      </c>
      <c r="AA708" s="19">
        <v>0</v>
      </c>
      <c r="AB708" s="19">
        <v>0</v>
      </c>
      <c r="AC708" s="19">
        <v>0</v>
      </c>
      <c r="AD708" s="19">
        <v>0</v>
      </c>
      <c r="AE708" s="19">
        <v>300</v>
      </c>
      <c r="AF708" s="19">
        <v>92.87</v>
      </c>
      <c r="AG708" s="5">
        <v>0</v>
      </c>
      <c r="AH708" s="5">
        <v>10</v>
      </c>
      <c r="AI708" s="5">
        <v>26.5</v>
      </c>
      <c r="AJ708" s="38">
        <f t="shared" si="28"/>
        <v>859.67</v>
      </c>
      <c r="AK708" s="23">
        <v>4594.87</v>
      </c>
      <c r="AL708" s="19">
        <v>32.85</v>
      </c>
      <c r="AM708" s="60">
        <v>3821.72</v>
      </c>
    </row>
    <row r="709" spans="1:39" ht="13.5">
      <c r="A709" s="16" t="s">
        <v>13</v>
      </c>
      <c r="B709" s="16">
        <v>2015</v>
      </c>
      <c r="C709" s="40">
        <v>10</v>
      </c>
      <c r="D709" s="47">
        <v>2020</v>
      </c>
      <c r="E709" s="32">
        <v>150</v>
      </c>
      <c r="F709" s="32">
        <v>0</v>
      </c>
      <c r="G709" s="32">
        <v>0</v>
      </c>
      <c r="H709" s="32">
        <v>0</v>
      </c>
      <c r="I709" s="50">
        <v>0</v>
      </c>
      <c r="J709" s="16">
        <v>0</v>
      </c>
      <c r="K709" s="38">
        <f t="shared" si="26"/>
        <v>2170</v>
      </c>
      <c r="L709" s="48">
        <v>300</v>
      </c>
      <c r="M709" s="50">
        <v>0</v>
      </c>
      <c r="N709" s="19">
        <v>261.33</v>
      </c>
      <c r="O709" s="16">
        <v>444.05</v>
      </c>
      <c r="P709" s="19">
        <v>348.28</v>
      </c>
      <c r="Q709" s="19">
        <v>0</v>
      </c>
      <c r="R709" s="19">
        <v>0</v>
      </c>
      <c r="S709" s="19">
        <v>0</v>
      </c>
      <c r="T709" s="19">
        <v>1137.7</v>
      </c>
      <c r="U709" s="19">
        <v>0</v>
      </c>
      <c r="V709" s="19">
        <v>0</v>
      </c>
      <c r="W709" s="87">
        <f t="shared" si="27"/>
        <v>2491.3599999999997</v>
      </c>
      <c r="X709" s="19">
        <v>181</v>
      </c>
      <c r="Y709" s="19">
        <v>11.5</v>
      </c>
      <c r="Z709" s="19">
        <v>160</v>
      </c>
      <c r="AA709" s="19">
        <v>0</v>
      </c>
      <c r="AB709" s="19">
        <v>0</v>
      </c>
      <c r="AC709" s="19">
        <v>0</v>
      </c>
      <c r="AD709" s="19">
        <v>0</v>
      </c>
      <c r="AE709" s="19">
        <v>300</v>
      </c>
      <c r="AF709" s="19">
        <v>92.87</v>
      </c>
      <c r="AG709" s="5">
        <v>0</v>
      </c>
      <c r="AH709" s="5">
        <v>0</v>
      </c>
      <c r="AI709" s="5">
        <v>106</v>
      </c>
      <c r="AJ709" s="38">
        <f t="shared" si="28"/>
        <v>851.37</v>
      </c>
      <c r="AK709" s="23">
        <v>4462.49</v>
      </c>
      <c r="AL709" s="19">
        <v>28.87</v>
      </c>
      <c r="AM709" s="60">
        <v>3781.12</v>
      </c>
    </row>
    <row r="710" spans="1:39" ht="13.5">
      <c r="A710" s="16" t="s">
        <v>16</v>
      </c>
      <c r="B710" s="16">
        <v>2015</v>
      </c>
      <c r="C710" s="40">
        <v>10</v>
      </c>
      <c r="D710" s="47">
        <v>2020</v>
      </c>
      <c r="E710" s="32">
        <v>150</v>
      </c>
      <c r="F710" s="32">
        <v>0</v>
      </c>
      <c r="G710" s="32">
        <v>0</v>
      </c>
      <c r="H710" s="32">
        <v>0</v>
      </c>
      <c r="I710" s="50">
        <v>0</v>
      </c>
      <c r="J710" s="16">
        <v>0</v>
      </c>
      <c r="K710" s="38">
        <f t="shared" si="26"/>
        <v>2170</v>
      </c>
      <c r="L710" s="48">
        <v>300</v>
      </c>
      <c r="M710" s="50">
        <v>0</v>
      </c>
      <c r="N710" s="19">
        <v>280</v>
      </c>
      <c r="O710" s="16">
        <v>531.12</v>
      </c>
      <c r="P710" s="19">
        <v>348.28</v>
      </c>
      <c r="Q710" s="19">
        <v>0</v>
      </c>
      <c r="R710" s="19">
        <v>0</v>
      </c>
      <c r="S710" s="19">
        <v>0</v>
      </c>
      <c r="T710" s="19">
        <v>1137.7</v>
      </c>
      <c r="U710" s="19">
        <v>0</v>
      </c>
      <c r="V710" s="19">
        <v>0</v>
      </c>
      <c r="W710" s="87">
        <f t="shared" si="27"/>
        <v>2597.1</v>
      </c>
      <c r="X710" s="19">
        <v>311.5</v>
      </c>
      <c r="Y710" s="19">
        <v>0</v>
      </c>
      <c r="Z710" s="19">
        <v>160</v>
      </c>
      <c r="AA710" s="19">
        <v>0</v>
      </c>
      <c r="AB710" s="19">
        <v>0</v>
      </c>
      <c r="AC710" s="19">
        <v>0</v>
      </c>
      <c r="AD710" s="19">
        <v>0</v>
      </c>
      <c r="AE710" s="19">
        <v>300</v>
      </c>
      <c r="AF710" s="19">
        <v>0</v>
      </c>
      <c r="AG710" s="5">
        <v>0</v>
      </c>
      <c r="AH710" s="5">
        <v>10</v>
      </c>
      <c r="AI710" s="5">
        <v>0</v>
      </c>
      <c r="AJ710" s="38">
        <f t="shared" si="28"/>
        <v>781.5</v>
      </c>
      <c r="AK710" s="23">
        <v>4807.1</v>
      </c>
      <c r="AL710" s="19">
        <v>39.21</v>
      </c>
      <c r="AM710" s="60">
        <v>3986.39</v>
      </c>
    </row>
    <row r="711" spans="1:39" ht="13.5">
      <c r="A711" s="16" t="s">
        <v>16</v>
      </c>
      <c r="B711" s="16">
        <v>2015</v>
      </c>
      <c r="C711" s="40">
        <v>10</v>
      </c>
      <c r="D711" s="47">
        <v>2020</v>
      </c>
      <c r="E711" s="32">
        <v>190</v>
      </c>
      <c r="F711" s="32">
        <v>0</v>
      </c>
      <c r="G711" s="32">
        <v>0</v>
      </c>
      <c r="H711" s="32">
        <v>0</v>
      </c>
      <c r="I711" s="50">
        <v>0</v>
      </c>
      <c r="J711" s="16">
        <v>0</v>
      </c>
      <c r="K711" s="38">
        <f t="shared" si="26"/>
        <v>2210</v>
      </c>
      <c r="L711" s="48">
        <v>300</v>
      </c>
      <c r="M711" s="50">
        <v>45</v>
      </c>
      <c r="N711" s="19">
        <v>270.67</v>
      </c>
      <c r="O711" s="16">
        <v>417.93</v>
      </c>
      <c r="P711" s="19">
        <v>348.28</v>
      </c>
      <c r="Q711" s="19">
        <v>0</v>
      </c>
      <c r="R711" s="19">
        <v>0</v>
      </c>
      <c r="S711" s="19">
        <v>0</v>
      </c>
      <c r="T711" s="19">
        <v>1369.89</v>
      </c>
      <c r="U711" s="19">
        <v>0</v>
      </c>
      <c r="V711" s="19">
        <v>0</v>
      </c>
      <c r="W711" s="87">
        <f t="shared" si="27"/>
        <v>2751.7700000000004</v>
      </c>
      <c r="X711" s="19">
        <v>217</v>
      </c>
      <c r="Y711" s="19">
        <v>11.3</v>
      </c>
      <c r="Z711" s="19">
        <v>160</v>
      </c>
      <c r="AA711" s="19">
        <v>0</v>
      </c>
      <c r="AB711" s="19">
        <v>0</v>
      </c>
      <c r="AC711" s="19">
        <v>0</v>
      </c>
      <c r="AD711" s="19">
        <v>0</v>
      </c>
      <c r="AE711" s="19">
        <v>300</v>
      </c>
      <c r="AF711" s="19">
        <v>108</v>
      </c>
      <c r="AG711" s="5">
        <v>0</v>
      </c>
      <c r="AH711" s="5">
        <v>0</v>
      </c>
      <c r="AI711" s="5">
        <v>0</v>
      </c>
      <c r="AJ711" s="38">
        <f t="shared" si="28"/>
        <v>796.3</v>
      </c>
      <c r="AK711" s="23">
        <v>4853.77</v>
      </c>
      <c r="AL711" s="19">
        <v>40.61</v>
      </c>
      <c r="AM711" s="60">
        <v>4124.86</v>
      </c>
    </row>
    <row r="712" spans="1:39" ht="13.5">
      <c r="A712" s="16" t="s">
        <v>13</v>
      </c>
      <c r="B712" s="16">
        <v>2015</v>
      </c>
      <c r="C712" s="40">
        <v>10</v>
      </c>
      <c r="D712" s="47">
        <v>2020</v>
      </c>
      <c r="E712" s="32">
        <v>220</v>
      </c>
      <c r="F712" s="32">
        <v>0</v>
      </c>
      <c r="G712" s="32">
        <v>0</v>
      </c>
      <c r="H712" s="32">
        <v>0</v>
      </c>
      <c r="I712" s="50">
        <v>0</v>
      </c>
      <c r="J712" s="16">
        <v>0</v>
      </c>
      <c r="K712" s="38">
        <f t="shared" si="26"/>
        <v>2240</v>
      </c>
      <c r="L712" s="48">
        <v>200</v>
      </c>
      <c r="M712" s="50">
        <v>189</v>
      </c>
      <c r="N712" s="19">
        <v>280</v>
      </c>
      <c r="O712" s="16">
        <v>565.95</v>
      </c>
      <c r="P712" s="19">
        <v>278.62</v>
      </c>
      <c r="Q712" s="19">
        <v>0</v>
      </c>
      <c r="R712" s="19">
        <v>0</v>
      </c>
      <c r="S712" s="19">
        <v>0</v>
      </c>
      <c r="T712" s="19">
        <v>1033.22</v>
      </c>
      <c r="U712" s="19">
        <v>0</v>
      </c>
      <c r="V712" s="19">
        <v>0</v>
      </c>
      <c r="W712" s="87">
        <f t="shared" si="27"/>
        <v>2546.79</v>
      </c>
      <c r="X712" s="19">
        <v>175</v>
      </c>
      <c r="Y712" s="19">
        <v>0</v>
      </c>
      <c r="Z712" s="19">
        <v>160</v>
      </c>
      <c r="AA712" s="19">
        <v>0</v>
      </c>
      <c r="AB712" s="19">
        <v>0</v>
      </c>
      <c r="AC712" s="19">
        <v>0</v>
      </c>
      <c r="AD712" s="19">
        <v>111</v>
      </c>
      <c r="AE712" s="19">
        <v>200</v>
      </c>
      <c r="AF712" s="19">
        <v>0</v>
      </c>
      <c r="AG712" s="5">
        <v>0</v>
      </c>
      <c r="AH712" s="5">
        <v>0</v>
      </c>
      <c r="AI712" s="5">
        <v>0</v>
      </c>
      <c r="AJ712" s="38">
        <f t="shared" si="28"/>
        <v>646</v>
      </c>
      <c r="AK712" s="23">
        <v>4675.79</v>
      </c>
      <c r="AL712" s="19">
        <v>35.21</v>
      </c>
      <c r="AM712" s="60">
        <v>4105.52</v>
      </c>
    </row>
    <row r="713" spans="1:39" ht="13.5">
      <c r="A713" s="16" t="s">
        <v>13</v>
      </c>
      <c r="B713" s="16">
        <v>2015</v>
      </c>
      <c r="C713" s="40">
        <v>10</v>
      </c>
      <c r="D713" s="47">
        <v>2020</v>
      </c>
      <c r="E713" s="32">
        <v>250</v>
      </c>
      <c r="F713" s="32">
        <v>0</v>
      </c>
      <c r="G713" s="32">
        <v>0</v>
      </c>
      <c r="H713" s="32">
        <v>0</v>
      </c>
      <c r="I713" s="50">
        <v>0</v>
      </c>
      <c r="J713" s="16">
        <v>0</v>
      </c>
      <c r="K713" s="66">
        <f t="shared" si="26"/>
        <v>2270</v>
      </c>
      <c r="L713" s="48">
        <v>300</v>
      </c>
      <c r="M713" s="50">
        <v>198</v>
      </c>
      <c r="N713" s="19">
        <v>280</v>
      </c>
      <c r="O713" s="16">
        <v>565.95</v>
      </c>
      <c r="P713" s="19">
        <v>278.62</v>
      </c>
      <c r="Q713" s="19">
        <v>0</v>
      </c>
      <c r="R713" s="19">
        <v>0</v>
      </c>
      <c r="S713" s="19">
        <v>0</v>
      </c>
      <c r="T713" s="19">
        <v>1021.61</v>
      </c>
      <c r="U713" s="19">
        <v>0</v>
      </c>
      <c r="V713" s="19">
        <v>0</v>
      </c>
      <c r="W713" s="87">
        <f t="shared" si="27"/>
        <v>2644.1800000000003</v>
      </c>
      <c r="X713" s="19">
        <v>211</v>
      </c>
      <c r="Y713" s="19">
        <v>0</v>
      </c>
      <c r="Z713" s="19">
        <v>160</v>
      </c>
      <c r="AA713" s="19">
        <v>0</v>
      </c>
      <c r="AB713" s="19">
        <v>0</v>
      </c>
      <c r="AC713" s="19">
        <v>0</v>
      </c>
      <c r="AD713" s="19">
        <v>0</v>
      </c>
      <c r="AE713" s="19">
        <v>300</v>
      </c>
      <c r="AF713" s="19">
        <v>0</v>
      </c>
      <c r="AG713" s="5">
        <v>0</v>
      </c>
      <c r="AH713" s="5">
        <v>0</v>
      </c>
      <c r="AI713" s="5">
        <v>0</v>
      </c>
      <c r="AJ713" s="38">
        <f t="shared" si="28"/>
        <v>671</v>
      </c>
      <c r="AK713" s="23">
        <v>4914.18</v>
      </c>
      <c r="AL713" s="19">
        <v>42.43</v>
      </c>
      <c r="AM713" s="60">
        <v>4200.75</v>
      </c>
    </row>
    <row r="714" spans="1:39" ht="13.5">
      <c r="A714" s="16" t="s">
        <v>13</v>
      </c>
      <c r="B714" s="16">
        <v>2015</v>
      </c>
      <c r="C714" s="40">
        <v>10</v>
      </c>
      <c r="D714" s="47">
        <v>2020</v>
      </c>
      <c r="E714" s="32">
        <v>150</v>
      </c>
      <c r="F714" s="32">
        <v>0</v>
      </c>
      <c r="G714" s="32">
        <v>0</v>
      </c>
      <c r="H714" s="32">
        <v>0</v>
      </c>
      <c r="I714" s="50">
        <v>0</v>
      </c>
      <c r="J714" s="16">
        <v>0</v>
      </c>
      <c r="K714" s="66">
        <f t="shared" si="26"/>
        <v>2170</v>
      </c>
      <c r="L714" s="48">
        <v>300</v>
      </c>
      <c r="M714" s="50">
        <v>198</v>
      </c>
      <c r="N714" s="19">
        <v>280</v>
      </c>
      <c r="O714" s="16">
        <v>565.95</v>
      </c>
      <c r="P714" s="19">
        <v>278.62</v>
      </c>
      <c r="Q714" s="19">
        <v>0</v>
      </c>
      <c r="R714" s="19">
        <v>0</v>
      </c>
      <c r="S714" s="19">
        <v>0</v>
      </c>
      <c r="T714" s="19">
        <v>1044.83</v>
      </c>
      <c r="U714" s="19">
        <v>0</v>
      </c>
      <c r="V714" s="19">
        <v>0</v>
      </c>
      <c r="W714" s="87">
        <f t="shared" si="27"/>
        <v>2667.4</v>
      </c>
      <c r="X714" s="19">
        <v>471.4</v>
      </c>
      <c r="Y714" s="19">
        <v>0</v>
      </c>
      <c r="Z714" s="19">
        <v>160</v>
      </c>
      <c r="AA714" s="19">
        <v>0</v>
      </c>
      <c r="AB714" s="19">
        <v>0</v>
      </c>
      <c r="AC714" s="19">
        <v>0</v>
      </c>
      <c r="AD714" s="19">
        <v>0</v>
      </c>
      <c r="AE714" s="19">
        <v>300</v>
      </c>
      <c r="AF714" s="19">
        <v>0</v>
      </c>
      <c r="AG714" s="5">
        <v>0</v>
      </c>
      <c r="AH714" s="5">
        <v>0</v>
      </c>
      <c r="AI714" s="5">
        <v>0</v>
      </c>
      <c r="AJ714" s="38">
        <f t="shared" si="28"/>
        <v>931.4</v>
      </c>
      <c r="AK714" s="23">
        <v>4857.4</v>
      </c>
      <c r="AL714" s="19">
        <v>40.12</v>
      </c>
      <c r="AM714" s="60">
        <v>3865.88</v>
      </c>
    </row>
    <row r="715" spans="1:39" ht="13.5">
      <c r="A715" s="16" t="s">
        <v>13</v>
      </c>
      <c r="B715" s="16">
        <v>2015</v>
      </c>
      <c r="C715" s="40">
        <v>10</v>
      </c>
      <c r="D715" s="47">
        <v>2020</v>
      </c>
      <c r="E715" s="32">
        <v>370</v>
      </c>
      <c r="F715" s="32">
        <v>50</v>
      </c>
      <c r="G715" s="32">
        <v>0</v>
      </c>
      <c r="H715" s="32">
        <v>0</v>
      </c>
      <c r="I715" s="50">
        <v>0</v>
      </c>
      <c r="J715" s="16">
        <v>0</v>
      </c>
      <c r="K715" s="66">
        <f t="shared" si="26"/>
        <v>2440</v>
      </c>
      <c r="L715" s="48">
        <v>300</v>
      </c>
      <c r="M715" s="50">
        <v>153</v>
      </c>
      <c r="N715" s="19">
        <v>280</v>
      </c>
      <c r="O715" s="16">
        <v>574.66</v>
      </c>
      <c r="P715" s="19">
        <v>365.69</v>
      </c>
      <c r="Q715" s="19">
        <v>300</v>
      </c>
      <c r="R715" s="19">
        <v>0</v>
      </c>
      <c r="S715" s="19">
        <v>0</v>
      </c>
      <c r="T715" s="19">
        <v>1613.68</v>
      </c>
      <c r="U715" s="19">
        <v>0</v>
      </c>
      <c r="V715" s="19">
        <v>0</v>
      </c>
      <c r="W715" s="87">
        <f t="shared" si="27"/>
        <v>3587.0299999999997</v>
      </c>
      <c r="X715" s="19">
        <v>193</v>
      </c>
      <c r="Y715" s="19">
        <v>65.6</v>
      </c>
      <c r="Z715" s="19">
        <v>0</v>
      </c>
      <c r="AA715" s="19">
        <v>0</v>
      </c>
      <c r="AB715" s="19">
        <v>0</v>
      </c>
      <c r="AC715" s="19">
        <v>0</v>
      </c>
      <c r="AD715" s="19">
        <v>0</v>
      </c>
      <c r="AE715" s="19">
        <v>300</v>
      </c>
      <c r="AF715" s="19">
        <v>14.86</v>
      </c>
      <c r="AG715" s="5">
        <v>0</v>
      </c>
      <c r="AH715" s="5">
        <v>0</v>
      </c>
      <c r="AI715" s="5">
        <v>0</v>
      </c>
      <c r="AJ715" s="38">
        <f t="shared" si="28"/>
        <v>573.46</v>
      </c>
      <c r="AK715" s="23">
        <v>6012.17</v>
      </c>
      <c r="AL715" s="19">
        <v>146.22</v>
      </c>
      <c r="AM715" s="60">
        <v>5307.35</v>
      </c>
    </row>
    <row r="716" spans="1:39" ht="13.5">
      <c r="A716" s="16" t="s">
        <v>13</v>
      </c>
      <c r="B716" s="16">
        <v>2015</v>
      </c>
      <c r="C716" s="40">
        <v>10</v>
      </c>
      <c r="D716" s="47">
        <v>2020</v>
      </c>
      <c r="E716" s="32">
        <v>245</v>
      </c>
      <c r="F716" s="32">
        <v>0</v>
      </c>
      <c r="G716" s="32">
        <v>0</v>
      </c>
      <c r="H716" s="32">
        <v>0</v>
      </c>
      <c r="I716" s="50">
        <v>0</v>
      </c>
      <c r="J716" s="16">
        <v>0</v>
      </c>
      <c r="K716" s="38">
        <f t="shared" si="26"/>
        <v>2265</v>
      </c>
      <c r="L716" s="48">
        <v>300</v>
      </c>
      <c r="M716" s="50">
        <v>0</v>
      </c>
      <c r="N716" s="19">
        <v>280</v>
      </c>
      <c r="O716" s="16">
        <v>609.48</v>
      </c>
      <c r="P716" s="19">
        <v>644.31</v>
      </c>
      <c r="Q716" s="19">
        <v>0</v>
      </c>
      <c r="R716" s="19">
        <v>0</v>
      </c>
      <c r="S716" s="19">
        <v>0</v>
      </c>
      <c r="T716" s="19">
        <v>882.3</v>
      </c>
      <c r="U716" s="19">
        <v>0</v>
      </c>
      <c r="V716" s="19">
        <v>0</v>
      </c>
      <c r="W716" s="87">
        <f t="shared" si="27"/>
        <v>2716.09</v>
      </c>
      <c r="X716" s="19">
        <v>398</v>
      </c>
      <c r="Y716" s="19">
        <v>0</v>
      </c>
      <c r="Z716" s="19">
        <v>160</v>
      </c>
      <c r="AA716" s="19">
        <v>0</v>
      </c>
      <c r="AB716" s="19">
        <v>0</v>
      </c>
      <c r="AC716" s="19">
        <v>0</v>
      </c>
      <c r="AD716" s="19">
        <v>0</v>
      </c>
      <c r="AE716" s="19">
        <v>300</v>
      </c>
      <c r="AF716" s="19">
        <v>0</v>
      </c>
      <c r="AG716" s="5">
        <v>0</v>
      </c>
      <c r="AH716" s="5">
        <v>0</v>
      </c>
      <c r="AI716" s="5">
        <v>0</v>
      </c>
      <c r="AJ716" s="38">
        <f t="shared" si="28"/>
        <v>858</v>
      </c>
      <c r="AK716" s="23">
        <v>4981.09</v>
      </c>
      <c r="AL716" s="19">
        <v>44.43</v>
      </c>
      <c r="AM716" s="60">
        <v>4078.66</v>
      </c>
    </row>
    <row r="717" spans="1:39" ht="13.5">
      <c r="A717" s="16" t="s">
        <v>13</v>
      </c>
      <c r="B717" s="16">
        <v>2015</v>
      </c>
      <c r="C717" s="40">
        <v>10</v>
      </c>
      <c r="D717" s="47">
        <v>2020</v>
      </c>
      <c r="E717" s="32">
        <v>250</v>
      </c>
      <c r="F717" s="32">
        <v>0</v>
      </c>
      <c r="G717" s="32">
        <v>0</v>
      </c>
      <c r="H717" s="32">
        <v>0</v>
      </c>
      <c r="I717" s="50">
        <v>0</v>
      </c>
      <c r="J717" s="16">
        <v>0</v>
      </c>
      <c r="K717" s="38">
        <f aca="true" t="shared" si="29" ref="K717:K780">SUM(D717:J717)</f>
        <v>2270</v>
      </c>
      <c r="L717" s="48">
        <v>300</v>
      </c>
      <c r="M717" s="50">
        <v>0</v>
      </c>
      <c r="N717" s="19">
        <v>280</v>
      </c>
      <c r="O717" s="16">
        <v>609.48</v>
      </c>
      <c r="P717" s="19">
        <v>644.31</v>
      </c>
      <c r="Q717" s="19">
        <v>0</v>
      </c>
      <c r="R717" s="19">
        <v>0</v>
      </c>
      <c r="S717" s="19">
        <v>0</v>
      </c>
      <c r="T717" s="19">
        <v>882.3</v>
      </c>
      <c r="U717" s="19">
        <v>0</v>
      </c>
      <c r="V717" s="19">
        <v>0</v>
      </c>
      <c r="W717" s="87">
        <f t="shared" si="27"/>
        <v>2716.09</v>
      </c>
      <c r="X717" s="19">
        <v>478</v>
      </c>
      <c r="Y717" s="19">
        <v>72.8</v>
      </c>
      <c r="Z717" s="19">
        <v>160</v>
      </c>
      <c r="AA717" s="19">
        <v>0</v>
      </c>
      <c r="AB717" s="19">
        <v>0</v>
      </c>
      <c r="AC717" s="19">
        <v>0</v>
      </c>
      <c r="AD717" s="19">
        <v>0</v>
      </c>
      <c r="AE717" s="19">
        <v>300</v>
      </c>
      <c r="AF717" s="19">
        <v>0</v>
      </c>
      <c r="AG717" s="5">
        <v>0</v>
      </c>
      <c r="AH717" s="5">
        <v>0</v>
      </c>
      <c r="AI717" s="5">
        <v>0</v>
      </c>
      <c r="AJ717" s="38">
        <f t="shared" si="28"/>
        <v>1010.8</v>
      </c>
      <c r="AK717" s="23">
        <v>4986.09</v>
      </c>
      <c r="AL717" s="19">
        <v>44.58</v>
      </c>
      <c r="AM717" s="60">
        <v>3930.71</v>
      </c>
    </row>
    <row r="718" spans="1:39" ht="13.5">
      <c r="A718" s="16" t="s">
        <v>13</v>
      </c>
      <c r="B718" s="16">
        <v>2015</v>
      </c>
      <c r="C718" s="40">
        <v>10</v>
      </c>
      <c r="D718" s="47">
        <v>2020</v>
      </c>
      <c r="E718" s="32">
        <v>246</v>
      </c>
      <c r="F718" s="32">
        <v>0</v>
      </c>
      <c r="G718" s="32">
        <v>0</v>
      </c>
      <c r="H718" s="32">
        <v>0</v>
      </c>
      <c r="I718" s="50">
        <v>0</v>
      </c>
      <c r="J718" s="16">
        <v>0</v>
      </c>
      <c r="K718" s="38">
        <f t="shared" si="29"/>
        <v>2266</v>
      </c>
      <c r="L718" s="48">
        <v>300</v>
      </c>
      <c r="M718" s="50">
        <v>198</v>
      </c>
      <c r="N718" s="19">
        <v>280</v>
      </c>
      <c r="O718" s="16">
        <v>653.02</v>
      </c>
      <c r="P718" s="19">
        <v>644.31</v>
      </c>
      <c r="Q718" s="19">
        <v>0</v>
      </c>
      <c r="R718" s="19">
        <v>0</v>
      </c>
      <c r="S718" s="19">
        <v>0</v>
      </c>
      <c r="T718" s="19">
        <v>696.55</v>
      </c>
      <c r="U718" s="19">
        <v>0</v>
      </c>
      <c r="V718" s="19">
        <v>0</v>
      </c>
      <c r="W718" s="87">
        <f t="shared" si="27"/>
        <v>2771.88</v>
      </c>
      <c r="X718" s="19">
        <v>311</v>
      </c>
      <c r="Y718" s="19">
        <v>1.8</v>
      </c>
      <c r="Z718" s="19">
        <v>157</v>
      </c>
      <c r="AA718" s="19">
        <v>0</v>
      </c>
      <c r="AB718" s="19">
        <v>0</v>
      </c>
      <c r="AC718" s="19">
        <v>0</v>
      </c>
      <c r="AD718" s="19">
        <v>0</v>
      </c>
      <c r="AE718" s="19">
        <v>300</v>
      </c>
      <c r="AF718" s="19">
        <v>0</v>
      </c>
      <c r="AG718" s="5">
        <v>0</v>
      </c>
      <c r="AH718" s="5">
        <v>0</v>
      </c>
      <c r="AI718" s="5">
        <v>0</v>
      </c>
      <c r="AJ718" s="38">
        <f t="shared" si="28"/>
        <v>769.8</v>
      </c>
      <c r="AK718" s="23">
        <v>5037.88</v>
      </c>
      <c r="AL718" s="19">
        <v>48.79</v>
      </c>
      <c r="AM718" s="60">
        <v>4219.29</v>
      </c>
    </row>
    <row r="719" spans="1:39" ht="13.5">
      <c r="A719" s="16" t="s">
        <v>13</v>
      </c>
      <c r="B719" s="16">
        <v>2015</v>
      </c>
      <c r="C719" s="40">
        <v>10</v>
      </c>
      <c r="D719" s="47">
        <v>2020</v>
      </c>
      <c r="E719" s="32">
        <v>256</v>
      </c>
      <c r="F719" s="32">
        <v>0</v>
      </c>
      <c r="G719" s="32">
        <v>0</v>
      </c>
      <c r="H719" s="32">
        <v>0</v>
      </c>
      <c r="I719" s="50">
        <v>0</v>
      </c>
      <c r="J719" s="16">
        <v>0</v>
      </c>
      <c r="K719" s="38">
        <f t="shared" si="29"/>
        <v>2276</v>
      </c>
      <c r="L719" s="48">
        <v>300</v>
      </c>
      <c r="M719" s="50">
        <v>198</v>
      </c>
      <c r="N719" s="19">
        <v>280</v>
      </c>
      <c r="O719" s="16">
        <v>653.02</v>
      </c>
      <c r="P719" s="19">
        <v>644.31</v>
      </c>
      <c r="Q719" s="19">
        <v>0</v>
      </c>
      <c r="R719" s="19">
        <v>0</v>
      </c>
      <c r="S719" s="19">
        <v>0</v>
      </c>
      <c r="T719" s="19">
        <v>696.55</v>
      </c>
      <c r="U719" s="19">
        <v>0</v>
      </c>
      <c r="V719" s="19">
        <v>0</v>
      </c>
      <c r="W719" s="87">
        <f t="shared" si="27"/>
        <v>2771.88</v>
      </c>
      <c r="X719" s="19">
        <v>388.5</v>
      </c>
      <c r="Y719" s="19">
        <v>0</v>
      </c>
      <c r="Z719" s="19">
        <v>157</v>
      </c>
      <c r="AA719" s="19">
        <v>0</v>
      </c>
      <c r="AB719" s="19">
        <v>0</v>
      </c>
      <c r="AC719" s="19">
        <v>0</v>
      </c>
      <c r="AD719" s="19">
        <v>0</v>
      </c>
      <c r="AE719" s="19">
        <v>300</v>
      </c>
      <c r="AF719" s="19">
        <v>0</v>
      </c>
      <c r="AG719" s="5">
        <v>0</v>
      </c>
      <c r="AH719" s="5">
        <v>0</v>
      </c>
      <c r="AI719" s="5">
        <v>0</v>
      </c>
      <c r="AJ719" s="38">
        <f t="shared" si="28"/>
        <v>845.5</v>
      </c>
      <c r="AK719" s="23">
        <v>5047.88</v>
      </c>
      <c r="AL719" s="19">
        <v>49.79</v>
      </c>
      <c r="AM719" s="60">
        <v>4152.59</v>
      </c>
    </row>
    <row r="720" spans="1:39" ht="13.5">
      <c r="A720" s="16" t="s">
        <v>13</v>
      </c>
      <c r="B720" s="16">
        <v>2015</v>
      </c>
      <c r="C720" s="40">
        <v>10</v>
      </c>
      <c r="D720" s="47">
        <v>2020</v>
      </c>
      <c r="E720" s="32">
        <v>246</v>
      </c>
      <c r="F720" s="32">
        <v>0</v>
      </c>
      <c r="G720" s="32">
        <v>0</v>
      </c>
      <c r="H720" s="32">
        <v>0</v>
      </c>
      <c r="I720" s="50">
        <v>0</v>
      </c>
      <c r="J720" s="16">
        <v>0</v>
      </c>
      <c r="K720" s="38">
        <f t="shared" si="29"/>
        <v>2266</v>
      </c>
      <c r="L720" s="48">
        <v>300</v>
      </c>
      <c r="M720" s="50">
        <v>198</v>
      </c>
      <c r="N720" s="19">
        <v>280</v>
      </c>
      <c r="O720" s="16">
        <v>653.02</v>
      </c>
      <c r="P720" s="19">
        <v>644.31</v>
      </c>
      <c r="Q720" s="19">
        <v>0</v>
      </c>
      <c r="R720" s="19">
        <v>0</v>
      </c>
      <c r="S720" s="19">
        <v>0</v>
      </c>
      <c r="T720" s="19">
        <v>696.55</v>
      </c>
      <c r="U720" s="19">
        <v>0</v>
      </c>
      <c r="V720" s="19">
        <v>0</v>
      </c>
      <c r="W720" s="87">
        <f t="shared" si="27"/>
        <v>2771.88</v>
      </c>
      <c r="X720" s="19">
        <v>450</v>
      </c>
      <c r="Y720" s="19">
        <v>0</v>
      </c>
      <c r="Z720" s="19">
        <v>160</v>
      </c>
      <c r="AA720" s="19">
        <v>0</v>
      </c>
      <c r="AB720" s="19">
        <v>0</v>
      </c>
      <c r="AC720" s="19">
        <v>0</v>
      </c>
      <c r="AD720" s="19">
        <v>0</v>
      </c>
      <c r="AE720" s="19">
        <v>300</v>
      </c>
      <c r="AF720" s="19">
        <v>0</v>
      </c>
      <c r="AG720" s="5">
        <v>0</v>
      </c>
      <c r="AH720" s="5">
        <v>0</v>
      </c>
      <c r="AI720" s="5">
        <v>0</v>
      </c>
      <c r="AJ720" s="38">
        <f t="shared" si="28"/>
        <v>910</v>
      </c>
      <c r="AK720" s="23">
        <v>5037.88</v>
      </c>
      <c r="AL720" s="19">
        <v>48.79</v>
      </c>
      <c r="AM720" s="60">
        <v>4079.09</v>
      </c>
    </row>
    <row r="721" spans="1:39" ht="13.5">
      <c r="A721" s="16" t="s">
        <v>13</v>
      </c>
      <c r="B721" s="16">
        <v>2015</v>
      </c>
      <c r="C721" s="40">
        <v>10</v>
      </c>
      <c r="D721" s="47">
        <v>2020</v>
      </c>
      <c r="E721" s="32">
        <v>150</v>
      </c>
      <c r="F721" s="32">
        <v>0</v>
      </c>
      <c r="G721" s="32">
        <v>0</v>
      </c>
      <c r="H721" s="32">
        <v>0</v>
      </c>
      <c r="I721" s="50">
        <v>0</v>
      </c>
      <c r="J721" s="16">
        <v>0</v>
      </c>
      <c r="K721" s="38">
        <f t="shared" si="29"/>
        <v>2170</v>
      </c>
      <c r="L721" s="48">
        <v>0</v>
      </c>
      <c r="M721" s="50">
        <v>0</v>
      </c>
      <c r="N721" s="19">
        <v>280</v>
      </c>
      <c r="O721" s="16">
        <v>565.95</v>
      </c>
      <c r="P721" s="19">
        <v>626.9</v>
      </c>
      <c r="Q721" s="19">
        <v>0</v>
      </c>
      <c r="R721" s="19">
        <v>0</v>
      </c>
      <c r="S721" s="19">
        <v>0</v>
      </c>
      <c r="T721" s="19">
        <v>1288.62</v>
      </c>
      <c r="U721" s="19">
        <v>0</v>
      </c>
      <c r="V721" s="19">
        <v>0</v>
      </c>
      <c r="W721" s="87">
        <f t="shared" si="27"/>
        <v>2761.47</v>
      </c>
      <c r="X721" s="19">
        <v>327</v>
      </c>
      <c r="Y721" s="19">
        <v>0</v>
      </c>
      <c r="Z721" s="19">
        <v>160</v>
      </c>
      <c r="AA721" s="19">
        <v>0</v>
      </c>
      <c r="AB721" s="19">
        <v>0</v>
      </c>
      <c r="AC721" s="19">
        <v>0</v>
      </c>
      <c r="AD721" s="19">
        <v>0</v>
      </c>
      <c r="AE721" s="19">
        <v>0</v>
      </c>
      <c r="AF721" s="19">
        <v>0</v>
      </c>
      <c r="AG721" s="5">
        <v>0</v>
      </c>
      <c r="AH721" s="5">
        <v>0</v>
      </c>
      <c r="AI721" s="5">
        <v>0</v>
      </c>
      <c r="AJ721" s="38">
        <f t="shared" si="28"/>
        <v>487</v>
      </c>
      <c r="AK721" s="23">
        <v>4931.47</v>
      </c>
      <c r="AL721" s="19">
        <v>42.94</v>
      </c>
      <c r="AM721" s="60">
        <v>4401.53</v>
      </c>
    </row>
    <row r="722" spans="1:39" ht="13.5">
      <c r="A722" s="16" t="s">
        <v>13</v>
      </c>
      <c r="B722" s="16">
        <v>2015</v>
      </c>
      <c r="C722" s="40">
        <v>10</v>
      </c>
      <c r="D722" s="47">
        <v>2020</v>
      </c>
      <c r="E722" s="32">
        <v>100</v>
      </c>
      <c r="F722" s="32">
        <v>0</v>
      </c>
      <c r="G722" s="32">
        <v>0</v>
      </c>
      <c r="H722" s="32">
        <v>0</v>
      </c>
      <c r="I722" s="50">
        <v>0</v>
      </c>
      <c r="J722" s="16">
        <v>0</v>
      </c>
      <c r="K722" s="38">
        <f t="shared" si="29"/>
        <v>2120</v>
      </c>
      <c r="L722" s="48">
        <v>0</v>
      </c>
      <c r="M722" s="50">
        <v>198</v>
      </c>
      <c r="N722" s="19">
        <v>280</v>
      </c>
      <c r="O722" s="16">
        <v>522.41</v>
      </c>
      <c r="P722" s="19">
        <v>644.31</v>
      </c>
      <c r="Q722" s="19">
        <v>0</v>
      </c>
      <c r="R722" s="19">
        <v>0</v>
      </c>
      <c r="S722" s="19">
        <v>0</v>
      </c>
      <c r="T722" s="19">
        <v>1033.22</v>
      </c>
      <c r="U722" s="19">
        <v>0</v>
      </c>
      <c r="V722" s="19">
        <v>0</v>
      </c>
      <c r="W722" s="87">
        <f t="shared" si="27"/>
        <v>2677.9399999999996</v>
      </c>
      <c r="X722" s="19">
        <v>268.4</v>
      </c>
      <c r="Y722" s="19">
        <v>51.3</v>
      </c>
      <c r="Z722" s="19">
        <v>158</v>
      </c>
      <c r="AA722" s="19">
        <v>0</v>
      </c>
      <c r="AB722" s="19">
        <v>0</v>
      </c>
      <c r="AC722" s="19">
        <v>0</v>
      </c>
      <c r="AD722" s="19">
        <v>212</v>
      </c>
      <c r="AE722" s="19">
        <v>0</v>
      </c>
      <c r="AF722" s="19">
        <v>0</v>
      </c>
      <c r="AG722" s="5">
        <v>0</v>
      </c>
      <c r="AH722" s="5">
        <v>0</v>
      </c>
      <c r="AI722" s="5">
        <v>0</v>
      </c>
      <c r="AJ722" s="38">
        <f t="shared" si="28"/>
        <v>689.7</v>
      </c>
      <c r="AK722" s="23">
        <v>4585.94</v>
      </c>
      <c r="AL722" s="19">
        <v>32.58</v>
      </c>
      <c r="AM722" s="60">
        <v>4075.66</v>
      </c>
    </row>
    <row r="723" spans="1:39" ht="13.5">
      <c r="A723" s="16" t="s">
        <v>13</v>
      </c>
      <c r="B723" s="16">
        <v>2015</v>
      </c>
      <c r="C723" s="40">
        <v>10</v>
      </c>
      <c r="D723" s="47">
        <v>2020</v>
      </c>
      <c r="E723" s="32">
        <v>250</v>
      </c>
      <c r="F723" s="32">
        <v>0</v>
      </c>
      <c r="G723" s="32">
        <v>0</v>
      </c>
      <c r="H723" s="32">
        <v>0</v>
      </c>
      <c r="I723" s="50">
        <v>0</v>
      </c>
      <c r="J723" s="16">
        <v>0</v>
      </c>
      <c r="K723" s="66">
        <f t="shared" si="29"/>
        <v>2270</v>
      </c>
      <c r="L723" s="48">
        <v>300</v>
      </c>
      <c r="M723" s="50">
        <v>198</v>
      </c>
      <c r="N723" s="19">
        <v>280</v>
      </c>
      <c r="O723" s="16">
        <v>565.95</v>
      </c>
      <c r="P723" s="19">
        <v>278.62</v>
      </c>
      <c r="Q723" s="19">
        <v>0</v>
      </c>
      <c r="R723" s="19">
        <v>0</v>
      </c>
      <c r="S723" s="19">
        <v>0</v>
      </c>
      <c r="T723" s="19">
        <v>1184.14</v>
      </c>
      <c r="U723" s="19">
        <v>0</v>
      </c>
      <c r="V723" s="19">
        <v>0</v>
      </c>
      <c r="W723" s="87">
        <f t="shared" si="27"/>
        <v>2806.71</v>
      </c>
      <c r="X723" s="19">
        <v>427</v>
      </c>
      <c r="Y723" s="19">
        <v>0</v>
      </c>
      <c r="Z723" s="19">
        <v>160</v>
      </c>
      <c r="AA723" s="19">
        <v>0</v>
      </c>
      <c r="AB723" s="19">
        <v>0</v>
      </c>
      <c r="AC723" s="19">
        <v>0</v>
      </c>
      <c r="AD723" s="19">
        <v>0</v>
      </c>
      <c r="AE723" s="19">
        <v>300</v>
      </c>
      <c r="AF723" s="19">
        <v>0</v>
      </c>
      <c r="AG723" s="5">
        <v>0</v>
      </c>
      <c r="AH723" s="5">
        <v>0</v>
      </c>
      <c r="AI723" s="5">
        <v>0</v>
      </c>
      <c r="AJ723" s="38">
        <f t="shared" si="28"/>
        <v>887</v>
      </c>
      <c r="AK723" s="23">
        <v>5076.71</v>
      </c>
      <c r="AL723" s="19">
        <v>52.67</v>
      </c>
      <c r="AM723" s="60">
        <v>4137.04</v>
      </c>
    </row>
    <row r="724" spans="1:39" ht="13.5">
      <c r="A724" s="16" t="s">
        <v>13</v>
      </c>
      <c r="B724" s="16">
        <v>2015</v>
      </c>
      <c r="C724" s="40">
        <v>10</v>
      </c>
      <c r="D724" s="47">
        <v>2020</v>
      </c>
      <c r="E724" s="32">
        <v>250</v>
      </c>
      <c r="F724" s="32">
        <v>0</v>
      </c>
      <c r="G724" s="32">
        <v>0</v>
      </c>
      <c r="H724" s="32">
        <v>0</v>
      </c>
      <c r="I724" s="50">
        <v>0</v>
      </c>
      <c r="J724" s="16">
        <v>0</v>
      </c>
      <c r="K724" s="66">
        <f t="shared" si="29"/>
        <v>2270</v>
      </c>
      <c r="L724" s="48">
        <v>300</v>
      </c>
      <c r="M724" s="50">
        <v>0</v>
      </c>
      <c r="N724" s="19">
        <v>280</v>
      </c>
      <c r="O724" s="16">
        <v>609.48</v>
      </c>
      <c r="P724" s="19">
        <v>644.31</v>
      </c>
      <c r="Q724" s="19">
        <v>0</v>
      </c>
      <c r="R724" s="19">
        <v>0</v>
      </c>
      <c r="S724" s="19">
        <v>0</v>
      </c>
      <c r="T724" s="19">
        <v>882.3</v>
      </c>
      <c r="U724" s="19">
        <v>0</v>
      </c>
      <c r="V724" s="19">
        <v>0</v>
      </c>
      <c r="W724" s="87">
        <f t="shared" si="27"/>
        <v>2716.09</v>
      </c>
      <c r="X724" s="19">
        <v>236</v>
      </c>
      <c r="Y724" s="19">
        <v>0</v>
      </c>
      <c r="Z724" s="19">
        <v>0</v>
      </c>
      <c r="AA724" s="19">
        <v>0</v>
      </c>
      <c r="AB724" s="19">
        <v>0</v>
      </c>
      <c r="AC724" s="19">
        <v>0</v>
      </c>
      <c r="AD724" s="19">
        <v>0</v>
      </c>
      <c r="AE724" s="19">
        <v>300</v>
      </c>
      <c r="AF724" s="19">
        <v>0</v>
      </c>
      <c r="AG724" s="5">
        <v>0</v>
      </c>
      <c r="AH724" s="5">
        <v>0</v>
      </c>
      <c r="AI724" s="5">
        <v>0</v>
      </c>
      <c r="AJ724" s="38">
        <f t="shared" si="28"/>
        <v>536</v>
      </c>
      <c r="AK724" s="23">
        <v>4985.09</v>
      </c>
      <c r="AL724" s="19">
        <v>44.58</v>
      </c>
      <c r="AM724" s="60">
        <v>4405.51</v>
      </c>
    </row>
    <row r="725" spans="1:39" ht="13.5">
      <c r="A725" s="16" t="s">
        <v>13</v>
      </c>
      <c r="B725" s="16">
        <v>2015</v>
      </c>
      <c r="C725" s="40">
        <v>10</v>
      </c>
      <c r="D725" s="47">
        <v>2020</v>
      </c>
      <c r="E725" s="32">
        <v>250</v>
      </c>
      <c r="F725" s="32">
        <v>0</v>
      </c>
      <c r="G725" s="32">
        <v>0</v>
      </c>
      <c r="H725" s="32">
        <v>0</v>
      </c>
      <c r="I725" s="50">
        <v>0</v>
      </c>
      <c r="J725" s="16">
        <v>0</v>
      </c>
      <c r="K725" s="66">
        <f t="shared" si="29"/>
        <v>2270</v>
      </c>
      <c r="L725" s="48">
        <v>300</v>
      </c>
      <c r="M725" s="50">
        <v>0</v>
      </c>
      <c r="N725" s="19">
        <v>270.67</v>
      </c>
      <c r="O725" s="16">
        <v>565.95</v>
      </c>
      <c r="P725" s="19">
        <v>644.31</v>
      </c>
      <c r="Q725" s="19">
        <v>0</v>
      </c>
      <c r="R725" s="19">
        <v>0</v>
      </c>
      <c r="S725" s="19">
        <v>0</v>
      </c>
      <c r="T725" s="19">
        <v>882.3</v>
      </c>
      <c r="U725" s="19">
        <v>0</v>
      </c>
      <c r="V725" s="19">
        <v>0</v>
      </c>
      <c r="W725" s="87">
        <f t="shared" si="27"/>
        <v>2663.23</v>
      </c>
      <c r="X725" s="19">
        <v>356</v>
      </c>
      <c r="Y725" s="19">
        <v>75.5</v>
      </c>
      <c r="Z725" s="19">
        <v>160</v>
      </c>
      <c r="AA725" s="19">
        <v>0</v>
      </c>
      <c r="AB725" s="19">
        <v>0</v>
      </c>
      <c r="AC725" s="19">
        <v>18.57</v>
      </c>
      <c r="AD725" s="19">
        <v>0</v>
      </c>
      <c r="AE725" s="19">
        <v>300</v>
      </c>
      <c r="AF725" s="19">
        <v>0</v>
      </c>
      <c r="AG725" s="5">
        <v>0</v>
      </c>
      <c r="AH725" s="5">
        <v>0</v>
      </c>
      <c r="AI725" s="5">
        <v>0</v>
      </c>
      <c r="AJ725" s="38">
        <f t="shared" si="28"/>
        <v>910.07</v>
      </c>
      <c r="AK725" s="23">
        <v>4914.66</v>
      </c>
      <c r="AL725" s="19">
        <v>42.44</v>
      </c>
      <c r="AM725" s="60">
        <v>3980.72</v>
      </c>
    </row>
    <row r="726" spans="1:39" ht="13.5">
      <c r="A726" s="16" t="s">
        <v>13</v>
      </c>
      <c r="B726" s="16">
        <v>2015</v>
      </c>
      <c r="C726" s="40">
        <v>10</v>
      </c>
      <c r="D726" s="47">
        <v>2020</v>
      </c>
      <c r="E726" s="32">
        <v>250</v>
      </c>
      <c r="F726" s="32">
        <v>0</v>
      </c>
      <c r="G726" s="32">
        <v>0</v>
      </c>
      <c r="H726" s="32">
        <v>0</v>
      </c>
      <c r="I726" s="50">
        <v>0</v>
      </c>
      <c r="J726" s="16">
        <v>0</v>
      </c>
      <c r="K726" s="38">
        <f t="shared" si="29"/>
        <v>2270</v>
      </c>
      <c r="L726" s="48">
        <v>300</v>
      </c>
      <c r="M726" s="50">
        <v>0</v>
      </c>
      <c r="N726" s="19">
        <v>280</v>
      </c>
      <c r="O726" s="16">
        <v>609.48</v>
      </c>
      <c r="P726" s="19">
        <v>644.31</v>
      </c>
      <c r="Q726" s="19">
        <v>0</v>
      </c>
      <c r="R726" s="19">
        <v>0</v>
      </c>
      <c r="S726" s="19">
        <v>0</v>
      </c>
      <c r="T726" s="19">
        <v>882.3</v>
      </c>
      <c r="U726" s="19">
        <v>0</v>
      </c>
      <c r="V726" s="19">
        <v>0</v>
      </c>
      <c r="W726" s="87">
        <f t="shared" si="27"/>
        <v>2716.09</v>
      </c>
      <c r="X726" s="19">
        <v>176</v>
      </c>
      <c r="Y726" s="19">
        <v>33.9</v>
      </c>
      <c r="Z726" s="19">
        <v>0</v>
      </c>
      <c r="AA726" s="19">
        <v>0</v>
      </c>
      <c r="AB726" s="19">
        <v>0</v>
      </c>
      <c r="AC726" s="19">
        <v>0</v>
      </c>
      <c r="AD726" s="19">
        <v>0</v>
      </c>
      <c r="AE726" s="19">
        <v>300</v>
      </c>
      <c r="AF726" s="19">
        <v>0</v>
      </c>
      <c r="AG726" s="5">
        <v>0</v>
      </c>
      <c r="AH726" s="5">
        <v>0</v>
      </c>
      <c r="AI726" s="5">
        <v>0</v>
      </c>
      <c r="AJ726" s="38">
        <f t="shared" si="28"/>
        <v>509.9</v>
      </c>
      <c r="AK726" s="23">
        <v>4986.09</v>
      </c>
      <c r="AL726" s="19">
        <v>44.58</v>
      </c>
      <c r="AM726" s="60">
        <v>4431.61</v>
      </c>
    </row>
    <row r="727" spans="1:39" ht="13.5">
      <c r="A727" s="16" t="s">
        <v>13</v>
      </c>
      <c r="B727" s="16">
        <v>2015</v>
      </c>
      <c r="C727" s="40">
        <v>10</v>
      </c>
      <c r="D727" s="47">
        <v>2020</v>
      </c>
      <c r="E727" s="32">
        <v>250</v>
      </c>
      <c r="F727" s="32">
        <v>0</v>
      </c>
      <c r="G727" s="32">
        <v>0</v>
      </c>
      <c r="H727" s="32">
        <v>0</v>
      </c>
      <c r="I727" s="50">
        <v>0</v>
      </c>
      <c r="J727" s="16">
        <v>0</v>
      </c>
      <c r="K727" s="38">
        <f t="shared" si="29"/>
        <v>2270</v>
      </c>
      <c r="L727" s="48">
        <v>300</v>
      </c>
      <c r="M727" s="50">
        <v>0</v>
      </c>
      <c r="N727" s="19">
        <v>280</v>
      </c>
      <c r="O727" s="16">
        <v>609.48</v>
      </c>
      <c r="P727" s="19">
        <v>644.31</v>
      </c>
      <c r="Q727" s="19">
        <v>0</v>
      </c>
      <c r="R727" s="19">
        <v>0</v>
      </c>
      <c r="S727" s="19">
        <v>0</v>
      </c>
      <c r="T727" s="19">
        <v>882.3</v>
      </c>
      <c r="U727" s="19">
        <v>0</v>
      </c>
      <c r="V727" s="19">
        <v>0</v>
      </c>
      <c r="W727" s="87">
        <f t="shared" si="27"/>
        <v>2716.09</v>
      </c>
      <c r="X727" s="19">
        <v>244</v>
      </c>
      <c r="Y727" s="19">
        <v>0</v>
      </c>
      <c r="Z727" s="19">
        <v>160</v>
      </c>
      <c r="AA727" s="19">
        <v>0</v>
      </c>
      <c r="AB727" s="19">
        <v>0</v>
      </c>
      <c r="AC727" s="19">
        <v>0</v>
      </c>
      <c r="AD727" s="19">
        <v>0</v>
      </c>
      <c r="AE727" s="19">
        <v>300</v>
      </c>
      <c r="AF727" s="19">
        <v>0</v>
      </c>
      <c r="AG727" s="5">
        <v>0</v>
      </c>
      <c r="AH727" s="5">
        <v>0</v>
      </c>
      <c r="AI727" s="5">
        <v>0</v>
      </c>
      <c r="AJ727" s="38">
        <f t="shared" si="28"/>
        <v>704</v>
      </c>
      <c r="AK727" s="23">
        <v>4986.09</v>
      </c>
      <c r="AL727" s="19">
        <v>44.58</v>
      </c>
      <c r="AM727" s="60">
        <v>4237.51</v>
      </c>
    </row>
    <row r="728" spans="1:39" ht="13.5">
      <c r="A728" s="16" t="s">
        <v>13</v>
      </c>
      <c r="B728" s="16">
        <v>2015</v>
      </c>
      <c r="C728" s="40">
        <v>10</v>
      </c>
      <c r="D728" s="47">
        <v>2020</v>
      </c>
      <c r="E728" s="32">
        <v>150</v>
      </c>
      <c r="F728" s="32">
        <v>0</v>
      </c>
      <c r="G728" s="32">
        <v>0</v>
      </c>
      <c r="H728" s="32">
        <v>0</v>
      </c>
      <c r="I728" s="50">
        <v>0</v>
      </c>
      <c r="J728" s="16">
        <v>0</v>
      </c>
      <c r="K728" s="38">
        <f t="shared" si="29"/>
        <v>2170</v>
      </c>
      <c r="L728" s="48">
        <v>0</v>
      </c>
      <c r="M728" s="50">
        <v>162</v>
      </c>
      <c r="N728" s="19">
        <v>280</v>
      </c>
      <c r="O728" s="16">
        <v>435.34</v>
      </c>
      <c r="P728" s="19">
        <v>278.62</v>
      </c>
      <c r="Q728" s="19">
        <v>0</v>
      </c>
      <c r="R728" s="19">
        <v>0</v>
      </c>
      <c r="S728" s="19">
        <v>0</v>
      </c>
      <c r="T728" s="19">
        <v>859.08</v>
      </c>
      <c r="U728" s="19">
        <v>0</v>
      </c>
      <c r="V728" s="19">
        <v>0</v>
      </c>
      <c r="W728" s="87">
        <f t="shared" si="27"/>
        <v>2015.04</v>
      </c>
      <c r="X728" s="19">
        <v>0</v>
      </c>
      <c r="Y728" s="19">
        <v>5</v>
      </c>
      <c r="Z728" s="19">
        <v>160</v>
      </c>
      <c r="AA728" s="19">
        <v>0</v>
      </c>
      <c r="AB728" s="19">
        <v>0</v>
      </c>
      <c r="AC728" s="19">
        <v>0</v>
      </c>
      <c r="AD728" s="19">
        <v>0</v>
      </c>
      <c r="AE728" s="19">
        <v>0</v>
      </c>
      <c r="AF728" s="19">
        <v>0</v>
      </c>
      <c r="AG728" s="5">
        <v>0</v>
      </c>
      <c r="AH728" s="5">
        <v>0</v>
      </c>
      <c r="AI728" s="5">
        <v>0</v>
      </c>
      <c r="AJ728" s="38">
        <f t="shared" si="28"/>
        <v>165</v>
      </c>
      <c r="AK728" s="23">
        <v>4185.04</v>
      </c>
      <c r="AL728" s="19">
        <v>20.55</v>
      </c>
      <c r="AM728" s="60">
        <v>3822.99</v>
      </c>
    </row>
    <row r="729" spans="1:39" ht="13.5">
      <c r="A729" s="16" t="s">
        <v>13</v>
      </c>
      <c r="B729" s="16">
        <v>2015</v>
      </c>
      <c r="C729" s="40">
        <v>10</v>
      </c>
      <c r="D729" s="47">
        <v>2020</v>
      </c>
      <c r="E729" s="32">
        <v>380</v>
      </c>
      <c r="F729" s="32">
        <v>0</v>
      </c>
      <c r="G729" s="32">
        <v>0</v>
      </c>
      <c r="H729" s="32">
        <v>0</v>
      </c>
      <c r="I729" s="50">
        <v>0</v>
      </c>
      <c r="J729" s="16">
        <v>0</v>
      </c>
      <c r="K729" s="38">
        <f t="shared" si="29"/>
        <v>2400</v>
      </c>
      <c r="L729" s="48">
        <v>300</v>
      </c>
      <c r="M729" s="50">
        <v>198</v>
      </c>
      <c r="N729" s="19">
        <v>280</v>
      </c>
      <c r="O729" s="16">
        <v>565.95</v>
      </c>
      <c r="P729" s="19">
        <v>278.62</v>
      </c>
      <c r="Q729" s="19">
        <v>0</v>
      </c>
      <c r="R729" s="19">
        <v>40</v>
      </c>
      <c r="S729" s="19">
        <v>0</v>
      </c>
      <c r="T729" s="19">
        <v>1044.83</v>
      </c>
      <c r="U729" s="19">
        <v>0</v>
      </c>
      <c r="V729" s="19">
        <v>0</v>
      </c>
      <c r="W729" s="87">
        <f t="shared" si="27"/>
        <v>2707.4</v>
      </c>
      <c r="X729" s="19">
        <v>5</v>
      </c>
      <c r="Y729" s="19">
        <v>0</v>
      </c>
      <c r="Z729" s="19">
        <v>160</v>
      </c>
      <c r="AA729" s="19">
        <v>0</v>
      </c>
      <c r="AB729" s="19">
        <v>0</v>
      </c>
      <c r="AC729" s="19">
        <v>0</v>
      </c>
      <c r="AD729" s="19">
        <v>0</v>
      </c>
      <c r="AE729" s="19">
        <v>300</v>
      </c>
      <c r="AF729" s="19">
        <v>0</v>
      </c>
      <c r="AG729" s="5">
        <v>0</v>
      </c>
      <c r="AH729" s="5">
        <v>0</v>
      </c>
      <c r="AI729" s="5">
        <v>0</v>
      </c>
      <c r="AJ729" s="38">
        <f t="shared" si="28"/>
        <v>465</v>
      </c>
      <c r="AK729" s="23">
        <v>5107.4</v>
      </c>
      <c r="AL729" s="19">
        <v>55.74</v>
      </c>
      <c r="AM729" s="60">
        <v>4586.66</v>
      </c>
    </row>
    <row r="730" spans="1:39" ht="13.5">
      <c r="A730" s="16" t="s">
        <v>13</v>
      </c>
      <c r="B730" s="16">
        <v>2015</v>
      </c>
      <c r="C730" s="40">
        <v>10</v>
      </c>
      <c r="D730" s="47">
        <v>2020</v>
      </c>
      <c r="E730" s="32">
        <v>250</v>
      </c>
      <c r="F730" s="32">
        <v>0</v>
      </c>
      <c r="G730" s="32">
        <v>0</v>
      </c>
      <c r="H730" s="32">
        <v>0</v>
      </c>
      <c r="I730" s="50">
        <v>0</v>
      </c>
      <c r="J730" s="16">
        <v>0</v>
      </c>
      <c r="K730" s="38">
        <f t="shared" si="29"/>
        <v>2270</v>
      </c>
      <c r="L730" s="48">
        <v>300</v>
      </c>
      <c r="M730" s="50">
        <v>198</v>
      </c>
      <c r="N730" s="19">
        <v>280</v>
      </c>
      <c r="O730" s="16">
        <v>565.95</v>
      </c>
      <c r="P730" s="19">
        <v>278.62</v>
      </c>
      <c r="Q730" s="19">
        <v>0</v>
      </c>
      <c r="R730" s="19">
        <v>0</v>
      </c>
      <c r="S730" s="19">
        <v>0</v>
      </c>
      <c r="T730" s="19">
        <v>1184.14</v>
      </c>
      <c r="U730" s="19">
        <v>0</v>
      </c>
      <c r="V730" s="19">
        <v>0</v>
      </c>
      <c r="W730" s="87">
        <f t="shared" si="27"/>
        <v>2806.71</v>
      </c>
      <c r="X730" s="19">
        <v>100</v>
      </c>
      <c r="Y730" s="19">
        <v>0</v>
      </c>
      <c r="Z730" s="19">
        <v>157</v>
      </c>
      <c r="AA730" s="19">
        <v>0</v>
      </c>
      <c r="AB730" s="19">
        <v>0</v>
      </c>
      <c r="AC730" s="19">
        <v>0</v>
      </c>
      <c r="AD730" s="19">
        <v>0</v>
      </c>
      <c r="AE730" s="19">
        <v>300</v>
      </c>
      <c r="AF730" s="19">
        <v>0</v>
      </c>
      <c r="AG730" s="5">
        <v>0</v>
      </c>
      <c r="AH730" s="5">
        <v>0</v>
      </c>
      <c r="AI730" s="5">
        <v>0</v>
      </c>
      <c r="AJ730" s="38">
        <f t="shared" si="28"/>
        <v>557</v>
      </c>
      <c r="AK730" s="23">
        <v>5076.71</v>
      </c>
      <c r="AL730" s="19">
        <v>52.67</v>
      </c>
      <c r="AM730" s="60">
        <v>4467.04</v>
      </c>
    </row>
    <row r="731" spans="1:39" ht="13.5">
      <c r="A731" s="16" t="s">
        <v>13</v>
      </c>
      <c r="B731" s="16">
        <v>2015</v>
      </c>
      <c r="C731" s="40">
        <v>10</v>
      </c>
      <c r="D731" s="47">
        <v>2020</v>
      </c>
      <c r="E731" s="32">
        <v>240</v>
      </c>
      <c r="F731" s="32">
        <v>0</v>
      </c>
      <c r="G731" s="32">
        <v>0</v>
      </c>
      <c r="H731" s="32">
        <v>0</v>
      </c>
      <c r="I731" s="50">
        <v>0</v>
      </c>
      <c r="J731" s="16">
        <v>0</v>
      </c>
      <c r="K731" s="38">
        <f t="shared" si="29"/>
        <v>2260</v>
      </c>
      <c r="L731" s="48">
        <v>300</v>
      </c>
      <c r="M731" s="50">
        <v>0</v>
      </c>
      <c r="N731" s="19">
        <v>280</v>
      </c>
      <c r="O731" s="16">
        <v>609.48</v>
      </c>
      <c r="P731" s="19">
        <v>644.31</v>
      </c>
      <c r="Q731" s="19">
        <v>0</v>
      </c>
      <c r="R731" s="19">
        <v>0</v>
      </c>
      <c r="S731" s="19">
        <v>0</v>
      </c>
      <c r="T731" s="19">
        <v>882.3</v>
      </c>
      <c r="U731" s="19">
        <v>0</v>
      </c>
      <c r="V731" s="19">
        <v>0</v>
      </c>
      <c r="W731" s="87">
        <f t="shared" si="27"/>
        <v>2716.09</v>
      </c>
      <c r="X731" s="19">
        <v>186</v>
      </c>
      <c r="Y731" s="19">
        <v>0</v>
      </c>
      <c r="Z731" s="19">
        <v>160</v>
      </c>
      <c r="AA731" s="19">
        <v>0</v>
      </c>
      <c r="AB731" s="19">
        <v>0</v>
      </c>
      <c r="AC731" s="19">
        <v>0</v>
      </c>
      <c r="AD731" s="19">
        <v>0</v>
      </c>
      <c r="AE731" s="19">
        <v>300</v>
      </c>
      <c r="AF731" s="19">
        <v>0</v>
      </c>
      <c r="AG731" s="5">
        <v>0</v>
      </c>
      <c r="AH731" s="5">
        <v>0</v>
      </c>
      <c r="AI731" s="5">
        <v>0</v>
      </c>
      <c r="AJ731" s="38">
        <f t="shared" si="28"/>
        <v>646</v>
      </c>
      <c r="AK731" s="23">
        <v>4976.09</v>
      </c>
      <c r="AL731" s="19">
        <v>44.28</v>
      </c>
      <c r="AM731" s="60">
        <v>4285.81</v>
      </c>
    </row>
    <row r="732" spans="1:39" ht="13.5">
      <c r="A732" s="16" t="s">
        <v>13</v>
      </c>
      <c r="B732" s="16">
        <v>2015</v>
      </c>
      <c r="C732" s="40">
        <v>10</v>
      </c>
      <c r="D732" s="47">
        <v>2020</v>
      </c>
      <c r="E732" s="32">
        <v>240</v>
      </c>
      <c r="F732" s="32">
        <v>0</v>
      </c>
      <c r="G732" s="32">
        <v>0</v>
      </c>
      <c r="H732" s="32">
        <v>0</v>
      </c>
      <c r="I732" s="50">
        <v>0</v>
      </c>
      <c r="J732" s="16">
        <v>0</v>
      </c>
      <c r="K732" s="38">
        <f t="shared" si="29"/>
        <v>2260</v>
      </c>
      <c r="L732" s="48">
        <v>300</v>
      </c>
      <c r="M732" s="50">
        <v>0</v>
      </c>
      <c r="N732" s="19">
        <v>280</v>
      </c>
      <c r="O732" s="16">
        <v>609.48</v>
      </c>
      <c r="P732" s="19">
        <v>644.31</v>
      </c>
      <c r="Q732" s="19">
        <v>0</v>
      </c>
      <c r="R732" s="19">
        <v>0</v>
      </c>
      <c r="S732" s="19">
        <v>0</v>
      </c>
      <c r="T732" s="19">
        <v>882.3</v>
      </c>
      <c r="U732" s="19">
        <v>0</v>
      </c>
      <c r="V732" s="19">
        <v>0</v>
      </c>
      <c r="W732" s="87">
        <f t="shared" si="27"/>
        <v>2716.09</v>
      </c>
      <c r="X732" s="19">
        <v>226</v>
      </c>
      <c r="Y732" s="19">
        <v>0</v>
      </c>
      <c r="Z732" s="19">
        <v>160</v>
      </c>
      <c r="AA732" s="19">
        <v>0</v>
      </c>
      <c r="AB732" s="19">
        <v>0</v>
      </c>
      <c r="AC732" s="19">
        <v>0</v>
      </c>
      <c r="AD732" s="19">
        <v>0</v>
      </c>
      <c r="AE732" s="19">
        <v>300</v>
      </c>
      <c r="AF732" s="19">
        <v>0</v>
      </c>
      <c r="AG732" s="5">
        <v>0</v>
      </c>
      <c r="AH732" s="5">
        <v>0</v>
      </c>
      <c r="AI732" s="5">
        <v>0</v>
      </c>
      <c r="AJ732" s="38">
        <f t="shared" si="28"/>
        <v>686</v>
      </c>
      <c r="AK732" s="23">
        <v>4976.09</v>
      </c>
      <c r="AL732" s="19">
        <v>44.28</v>
      </c>
      <c r="AM732" s="60">
        <v>4245.81</v>
      </c>
    </row>
    <row r="733" spans="1:39" ht="13.5">
      <c r="A733" s="16" t="s">
        <v>13</v>
      </c>
      <c r="B733" s="16">
        <v>2015</v>
      </c>
      <c r="C733" s="40">
        <v>10</v>
      </c>
      <c r="D733" s="47">
        <v>2020</v>
      </c>
      <c r="E733" s="32">
        <v>146</v>
      </c>
      <c r="F733" s="32">
        <v>0</v>
      </c>
      <c r="G733" s="32">
        <v>0</v>
      </c>
      <c r="H733" s="32">
        <v>0</v>
      </c>
      <c r="I733" s="50">
        <v>0</v>
      </c>
      <c r="J733" s="16">
        <v>0</v>
      </c>
      <c r="K733" s="66">
        <f t="shared" si="29"/>
        <v>2166</v>
      </c>
      <c r="L733" s="48">
        <v>0</v>
      </c>
      <c r="M733" s="50">
        <v>0</v>
      </c>
      <c r="N733" s="19">
        <v>280</v>
      </c>
      <c r="O733" s="16">
        <v>522.41</v>
      </c>
      <c r="P733" s="19">
        <v>278.62</v>
      </c>
      <c r="Q733" s="19">
        <v>0</v>
      </c>
      <c r="R733" s="19">
        <v>0</v>
      </c>
      <c r="S733" s="19">
        <v>0</v>
      </c>
      <c r="T733" s="19">
        <v>1184.14</v>
      </c>
      <c r="U733" s="19">
        <v>0</v>
      </c>
      <c r="V733" s="19">
        <v>0</v>
      </c>
      <c r="W733" s="87">
        <f t="shared" si="27"/>
        <v>2265.17</v>
      </c>
      <c r="X733" s="19">
        <v>387</v>
      </c>
      <c r="Y733" s="19">
        <v>0</v>
      </c>
      <c r="Z733" s="19">
        <v>160</v>
      </c>
      <c r="AA733" s="19">
        <v>0</v>
      </c>
      <c r="AB733" s="19">
        <v>0</v>
      </c>
      <c r="AC733" s="19">
        <v>0</v>
      </c>
      <c r="AD733" s="19">
        <v>0</v>
      </c>
      <c r="AE733" s="19">
        <v>0</v>
      </c>
      <c r="AF733" s="19">
        <v>0</v>
      </c>
      <c r="AG733" s="5">
        <v>0</v>
      </c>
      <c r="AH733" s="5">
        <v>0</v>
      </c>
      <c r="AI733" s="5">
        <v>0</v>
      </c>
      <c r="AJ733" s="38">
        <f t="shared" si="28"/>
        <v>547</v>
      </c>
      <c r="AK733" s="23">
        <v>4431.17</v>
      </c>
      <c r="AL733" s="19">
        <v>27.94</v>
      </c>
      <c r="AM733" s="60">
        <v>3856.23</v>
      </c>
    </row>
    <row r="734" spans="1:39" ht="13.5">
      <c r="A734" s="16" t="s">
        <v>13</v>
      </c>
      <c r="B734" s="16">
        <v>2015</v>
      </c>
      <c r="C734" s="40">
        <v>10</v>
      </c>
      <c r="D734" s="47">
        <v>2020</v>
      </c>
      <c r="E734" s="32">
        <v>280</v>
      </c>
      <c r="F734" s="32">
        <v>0</v>
      </c>
      <c r="G734" s="32">
        <v>0</v>
      </c>
      <c r="H734" s="32">
        <v>0</v>
      </c>
      <c r="I734" s="50">
        <v>0</v>
      </c>
      <c r="J734" s="16">
        <v>0</v>
      </c>
      <c r="K734" s="66">
        <f t="shared" si="29"/>
        <v>2300</v>
      </c>
      <c r="L734" s="48">
        <v>300</v>
      </c>
      <c r="M734" s="50">
        <v>0</v>
      </c>
      <c r="N734" s="19">
        <v>270.67</v>
      </c>
      <c r="O734" s="16">
        <v>609.48</v>
      </c>
      <c r="P734" s="19">
        <v>644.31</v>
      </c>
      <c r="Q734" s="19">
        <v>0</v>
      </c>
      <c r="R734" s="19">
        <v>0</v>
      </c>
      <c r="S734" s="19">
        <v>0</v>
      </c>
      <c r="T734" s="19">
        <v>882.3</v>
      </c>
      <c r="U734" s="19">
        <v>0</v>
      </c>
      <c r="V734" s="19">
        <v>0</v>
      </c>
      <c r="W734" s="87">
        <f t="shared" si="27"/>
        <v>2706.76</v>
      </c>
      <c r="X734" s="19">
        <v>280</v>
      </c>
      <c r="Y734" s="19">
        <v>10.5</v>
      </c>
      <c r="Z734" s="19">
        <v>160</v>
      </c>
      <c r="AA734" s="19">
        <v>0</v>
      </c>
      <c r="AB734" s="19">
        <v>0</v>
      </c>
      <c r="AC734" s="19">
        <v>18.57</v>
      </c>
      <c r="AD734" s="19">
        <v>0</v>
      </c>
      <c r="AE734" s="19">
        <v>300</v>
      </c>
      <c r="AF734" s="19">
        <v>0</v>
      </c>
      <c r="AG734" s="5">
        <v>0</v>
      </c>
      <c r="AH734" s="5">
        <v>0</v>
      </c>
      <c r="AI734" s="5">
        <v>0</v>
      </c>
      <c r="AJ734" s="38">
        <f t="shared" si="28"/>
        <v>769.0699999999999</v>
      </c>
      <c r="AK734" s="23">
        <v>4988.19</v>
      </c>
      <c r="AL734" s="19">
        <v>44.65</v>
      </c>
      <c r="AM734" s="60">
        <v>4193.04</v>
      </c>
    </row>
    <row r="735" spans="1:39" ht="13.5">
      <c r="A735" s="16" t="s">
        <v>13</v>
      </c>
      <c r="B735" s="16">
        <v>2015</v>
      </c>
      <c r="C735" s="40">
        <v>10</v>
      </c>
      <c r="D735" s="47">
        <v>2020</v>
      </c>
      <c r="E735" s="32">
        <v>250</v>
      </c>
      <c r="F735" s="32">
        <v>0</v>
      </c>
      <c r="G735" s="32">
        <v>0</v>
      </c>
      <c r="H735" s="32">
        <v>0</v>
      </c>
      <c r="I735" s="50">
        <v>0</v>
      </c>
      <c r="J735" s="16">
        <v>0</v>
      </c>
      <c r="K735" s="66">
        <f t="shared" si="29"/>
        <v>2270</v>
      </c>
      <c r="L735" s="48">
        <v>300</v>
      </c>
      <c r="M735" s="50">
        <v>0</v>
      </c>
      <c r="N735" s="19">
        <v>280</v>
      </c>
      <c r="O735" s="16">
        <v>565.95</v>
      </c>
      <c r="P735" s="19">
        <v>644.31</v>
      </c>
      <c r="Q735" s="19">
        <v>0</v>
      </c>
      <c r="R735" s="19">
        <v>0</v>
      </c>
      <c r="S735" s="19">
        <v>0</v>
      </c>
      <c r="T735" s="19">
        <v>882.3</v>
      </c>
      <c r="U735" s="19">
        <v>0</v>
      </c>
      <c r="V735" s="19">
        <v>0</v>
      </c>
      <c r="W735" s="87">
        <f aca="true" t="shared" si="30" ref="W735:W798">SUM(L735:V735)</f>
        <v>2672.56</v>
      </c>
      <c r="X735" s="19">
        <v>298</v>
      </c>
      <c r="Y735" s="19">
        <v>0</v>
      </c>
      <c r="Z735" s="19">
        <v>160</v>
      </c>
      <c r="AA735" s="19">
        <v>0</v>
      </c>
      <c r="AB735" s="19">
        <v>0</v>
      </c>
      <c r="AC735" s="19">
        <v>0</v>
      </c>
      <c r="AD735" s="19">
        <v>0</v>
      </c>
      <c r="AE735" s="19">
        <v>300</v>
      </c>
      <c r="AF735" s="19">
        <v>0</v>
      </c>
      <c r="AG735" s="5">
        <v>0</v>
      </c>
      <c r="AH735" s="5">
        <v>0</v>
      </c>
      <c r="AI735" s="5">
        <v>0</v>
      </c>
      <c r="AJ735" s="38">
        <f aca="true" t="shared" si="31" ref="AJ735:AJ798">SUM(X735:AI735)</f>
        <v>758</v>
      </c>
      <c r="AK735" s="23">
        <v>4942.56</v>
      </c>
      <c r="AL735" s="19">
        <v>43.28</v>
      </c>
      <c r="AM735" s="60">
        <v>4141.28</v>
      </c>
    </row>
    <row r="736" spans="1:39" ht="13.5">
      <c r="A736" s="16" t="s">
        <v>13</v>
      </c>
      <c r="B736" s="16">
        <v>2015</v>
      </c>
      <c r="C736" s="40">
        <v>10</v>
      </c>
      <c r="D736" s="47">
        <v>2020</v>
      </c>
      <c r="E736" s="32">
        <v>250</v>
      </c>
      <c r="F736" s="32">
        <v>0</v>
      </c>
      <c r="G736" s="32">
        <v>0</v>
      </c>
      <c r="H736" s="32">
        <v>0</v>
      </c>
      <c r="I736" s="50">
        <v>0</v>
      </c>
      <c r="J736" s="16">
        <v>0</v>
      </c>
      <c r="K736" s="38">
        <f t="shared" si="29"/>
        <v>2270</v>
      </c>
      <c r="L736" s="48">
        <v>300</v>
      </c>
      <c r="M736" s="50">
        <v>0</v>
      </c>
      <c r="N736" s="19">
        <v>270.67</v>
      </c>
      <c r="O736" s="16">
        <v>609.48</v>
      </c>
      <c r="P736" s="19">
        <v>644.31</v>
      </c>
      <c r="Q736" s="19">
        <v>0</v>
      </c>
      <c r="R736" s="19">
        <v>0</v>
      </c>
      <c r="S736" s="19">
        <v>0</v>
      </c>
      <c r="T736" s="19">
        <v>882.3</v>
      </c>
      <c r="U736" s="19">
        <v>0</v>
      </c>
      <c r="V736" s="19">
        <v>0</v>
      </c>
      <c r="W736" s="87">
        <f t="shared" si="30"/>
        <v>2706.76</v>
      </c>
      <c r="X736" s="19">
        <v>603.5</v>
      </c>
      <c r="Y736" s="19">
        <v>109.4</v>
      </c>
      <c r="Z736" s="19">
        <v>160</v>
      </c>
      <c r="AA736" s="19">
        <v>0</v>
      </c>
      <c r="AB736" s="19">
        <v>0</v>
      </c>
      <c r="AC736" s="19">
        <v>18.57</v>
      </c>
      <c r="AD736" s="19">
        <v>0</v>
      </c>
      <c r="AE736" s="19">
        <v>300</v>
      </c>
      <c r="AF736" s="19">
        <v>0</v>
      </c>
      <c r="AG736" s="5">
        <v>0</v>
      </c>
      <c r="AH736" s="5">
        <v>0</v>
      </c>
      <c r="AI736" s="5">
        <v>0</v>
      </c>
      <c r="AJ736" s="38">
        <f t="shared" si="31"/>
        <v>1191.47</v>
      </c>
      <c r="AK736" s="23">
        <v>4958.19</v>
      </c>
      <c r="AL736" s="19">
        <v>43.75</v>
      </c>
      <c r="AM736" s="60">
        <v>3741.54</v>
      </c>
    </row>
    <row r="737" spans="1:39" ht="13.5">
      <c r="A737" s="16" t="s">
        <v>13</v>
      </c>
      <c r="B737" s="16">
        <v>2015</v>
      </c>
      <c r="C737" s="40">
        <v>10</v>
      </c>
      <c r="D737" s="47">
        <v>2020</v>
      </c>
      <c r="E737" s="32">
        <v>250</v>
      </c>
      <c r="F737" s="32">
        <v>0</v>
      </c>
      <c r="G737" s="32">
        <v>0</v>
      </c>
      <c r="H737" s="32">
        <v>0</v>
      </c>
      <c r="I737" s="50">
        <v>0</v>
      </c>
      <c r="J737" s="16">
        <v>0</v>
      </c>
      <c r="K737" s="38">
        <f t="shared" si="29"/>
        <v>2270</v>
      </c>
      <c r="L737" s="48">
        <v>300</v>
      </c>
      <c r="M737" s="50">
        <v>0</v>
      </c>
      <c r="N737" s="19">
        <v>280</v>
      </c>
      <c r="O737" s="16">
        <v>609.48</v>
      </c>
      <c r="P737" s="19">
        <v>644.31</v>
      </c>
      <c r="Q737" s="19">
        <v>0</v>
      </c>
      <c r="R737" s="19">
        <v>0</v>
      </c>
      <c r="S737" s="19">
        <v>0</v>
      </c>
      <c r="T737" s="19">
        <v>882.3</v>
      </c>
      <c r="U737" s="19">
        <v>0</v>
      </c>
      <c r="V737" s="19">
        <v>0</v>
      </c>
      <c r="W737" s="87">
        <f t="shared" si="30"/>
        <v>2716.09</v>
      </c>
      <c r="X737" s="19">
        <v>448.5</v>
      </c>
      <c r="Y737" s="19">
        <v>21.2</v>
      </c>
      <c r="Z737" s="19">
        <v>160</v>
      </c>
      <c r="AA737" s="19">
        <v>0</v>
      </c>
      <c r="AB737" s="19">
        <v>0</v>
      </c>
      <c r="AC737" s="19">
        <v>0</v>
      </c>
      <c r="AD737" s="19">
        <v>0</v>
      </c>
      <c r="AE737" s="19">
        <v>300</v>
      </c>
      <c r="AF737" s="19">
        <v>0</v>
      </c>
      <c r="AG737" s="5">
        <v>0</v>
      </c>
      <c r="AH737" s="5">
        <v>0</v>
      </c>
      <c r="AI737" s="5">
        <v>0</v>
      </c>
      <c r="AJ737" s="38">
        <f t="shared" si="31"/>
        <v>929.7</v>
      </c>
      <c r="AK737" s="23">
        <v>4986.09</v>
      </c>
      <c r="AL737" s="19">
        <v>44.58</v>
      </c>
      <c r="AM737" s="60">
        <v>4011.81</v>
      </c>
    </row>
    <row r="738" spans="1:39" ht="13.5">
      <c r="A738" s="16" t="s">
        <v>13</v>
      </c>
      <c r="B738" s="16">
        <v>2015</v>
      </c>
      <c r="C738" s="40">
        <v>10</v>
      </c>
      <c r="D738" s="47">
        <v>2020</v>
      </c>
      <c r="E738" s="32">
        <v>245</v>
      </c>
      <c r="F738" s="32">
        <v>0</v>
      </c>
      <c r="G738" s="32">
        <v>0</v>
      </c>
      <c r="H738" s="32">
        <v>0</v>
      </c>
      <c r="I738" s="50">
        <v>0</v>
      </c>
      <c r="J738" s="16">
        <v>0</v>
      </c>
      <c r="K738" s="38">
        <f t="shared" si="29"/>
        <v>2265</v>
      </c>
      <c r="L738" s="48">
        <v>300</v>
      </c>
      <c r="M738" s="50">
        <v>0</v>
      </c>
      <c r="N738" s="19">
        <v>280</v>
      </c>
      <c r="O738" s="16">
        <v>609.48</v>
      </c>
      <c r="P738" s="19">
        <v>644.31</v>
      </c>
      <c r="Q738" s="19">
        <v>0</v>
      </c>
      <c r="R738" s="19">
        <v>0</v>
      </c>
      <c r="S738" s="19">
        <v>0</v>
      </c>
      <c r="T738" s="19">
        <v>870.69</v>
      </c>
      <c r="U738" s="19">
        <v>0</v>
      </c>
      <c r="V738" s="19">
        <v>0</v>
      </c>
      <c r="W738" s="87">
        <f t="shared" si="30"/>
        <v>2704.48</v>
      </c>
      <c r="X738" s="19">
        <v>502</v>
      </c>
      <c r="Y738" s="19">
        <v>0</v>
      </c>
      <c r="Z738" s="19">
        <v>160</v>
      </c>
      <c r="AA738" s="19">
        <v>0</v>
      </c>
      <c r="AB738" s="19">
        <v>0</v>
      </c>
      <c r="AC738" s="19">
        <v>0</v>
      </c>
      <c r="AD738" s="19">
        <v>0</v>
      </c>
      <c r="AE738" s="19">
        <v>300</v>
      </c>
      <c r="AF738" s="19">
        <v>0</v>
      </c>
      <c r="AG738" s="5">
        <v>0</v>
      </c>
      <c r="AH738" s="5">
        <v>0</v>
      </c>
      <c r="AI738" s="5">
        <v>0</v>
      </c>
      <c r="AJ738" s="38">
        <f t="shared" si="31"/>
        <v>962</v>
      </c>
      <c r="AK738" s="23">
        <v>4969.48</v>
      </c>
      <c r="AL738" s="19">
        <v>44.08</v>
      </c>
      <c r="AM738" s="60">
        <v>3963.4</v>
      </c>
    </row>
    <row r="739" spans="1:39" ht="13.5">
      <c r="A739" s="16" t="s">
        <v>13</v>
      </c>
      <c r="B739" s="16">
        <v>2015</v>
      </c>
      <c r="C739" s="40">
        <v>10</v>
      </c>
      <c r="D739" s="47">
        <v>2020</v>
      </c>
      <c r="E739" s="32">
        <v>250</v>
      </c>
      <c r="F739" s="32">
        <v>0</v>
      </c>
      <c r="G739" s="32">
        <v>0</v>
      </c>
      <c r="H739" s="32">
        <v>0</v>
      </c>
      <c r="I739" s="50">
        <v>0</v>
      </c>
      <c r="J739" s="16">
        <v>0</v>
      </c>
      <c r="K739" s="38">
        <f t="shared" si="29"/>
        <v>2270</v>
      </c>
      <c r="L739" s="48">
        <v>300</v>
      </c>
      <c r="M739" s="50">
        <v>0</v>
      </c>
      <c r="N739" s="19">
        <v>280</v>
      </c>
      <c r="O739" s="16">
        <v>609.48</v>
      </c>
      <c r="P739" s="19">
        <v>644.31</v>
      </c>
      <c r="Q739" s="19">
        <v>0</v>
      </c>
      <c r="R739" s="19">
        <v>0</v>
      </c>
      <c r="S739" s="19">
        <v>0</v>
      </c>
      <c r="T739" s="19">
        <v>882.3</v>
      </c>
      <c r="U739" s="19">
        <v>0</v>
      </c>
      <c r="V739" s="19">
        <v>0</v>
      </c>
      <c r="W739" s="87">
        <f t="shared" si="30"/>
        <v>2716.09</v>
      </c>
      <c r="X739" s="19">
        <v>395</v>
      </c>
      <c r="Y739" s="19">
        <v>10.7</v>
      </c>
      <c r="Z739" s="19">
        <v>160</v>
      </c>
      <c r="AA739" s="19">
        <v>0</v>
      </c>
      <c r="AB739" s="19">
        <v>0</v>
      </c>
      <c r="AC739" s="19">
        <v>0</v>
      </c>
      <c r="AD739" s="19">
        <v>0</v>
      </c>
      <c r="AE739" s="19">
        <v>300</v>
      </c>
      <c r="AF739" s="19">
        <v>0</v>
      </c>
      <c r="AG739" s="5">
        <v>0</v>
      </c>
      <c r="AH739" s="5">
        <v>0</v>
      </c>
      <c r="AI739" s="5">
        <v>0</v>
      </c>
      <c r="AJ739" s="38">
        <f t="shared" si="31"/>
        <v>865.7</v>
      </c>
      <c r="AK739" s="23">
        <v>4986.09</v>
      </c>
      <c r="AL739" s="19">
        <v>44.58</v>
      </c>
      <c r="AM739" s="60">
        <v>4075.81</v>
      </c>
    </row>
    <row r="740" spans="1:39" ht="13.5">
      <c r="A740" s="16" t="s">
        <v>13</v>
      </c>
      <c r="B740" s="16">
        <v>2015</v>
      </c>
      <c r="C740" s="40">
        <v>10</v>
      </c>
      <c r="D740" s="47">
        <v>2020</v>
      </c>
      <c r="E740" s="32">
        <v>240</v>
      </c>
      <c r="F740" s="32">
        <v>0</v>
      </c>
      <c r="G740" s="32">
        <v>0</v>
      </c>
      <c r="H740" s="32">
        <v>0</v>
      </c>
      <c r="I740" s="50">
        <v>0</v>
      </c>
      <c r="J740" s="16">
        <v>0</v>
      </c>
      <c r="K740" s="38">
        <f t="shared" si="29"/>
        <v>2260</v>
      </c>
      <c r="L740" s="48">
        <v>300</v>
      </c>
      <c r="M740" s="50">
        <v>0</v>
      </c>
      <c r="N740" s="19">
        <v>280</v>
      </c>
      <c r="O740" s="16">
        <v>609.48</v>
      </c>
      <c r="P740" s="19">
        <v>644.31</v>
      </c>
      <c r="Q740" s="19">
        <v>0</v>
      </c>
      <c r="R740" s="19">
        <v>0</v>
      </c>
      <c r="S740" s="19">
        <v>0</v>
      </c>
      <c r="T740" s="19">
        <v>882.3</v>
      </c>
      <c r="U740" s="19">
        <v>0</v>
      </c>
      <c r="V740" s="19">
        <v>0</v>
      </c>
      <c r="W740" s="87">
        <f t="shared" si="30"/>
        <v>2716.09</v>
      </c>
      <c r="X740" s="19">
        <v>428</v>
      </c>
      <c r="Y740" s="19">
        <v>81.9</v>
      </c>
      <c r="Z740" s="19">
        <v>160</v>
      </c>
      <c r="AA740" s="19">
        <v>0</v>
      </c>
      <c r="AB740" s="19">
        <v>0</v>
      </c>
      <c r="AC740" s="19">
        <v>0</v>
      </c>
      <c r="AD740" s="19">
        <v>0</v>
      </c>
      <c r="AE740" s="19">
        <v>300</v>
      </c>
      <c r="AF740" s="19">
        <v>0</v>
      </c>
      <c r="AG740" s="5">
        <v>0</v>
      </c>
      <c r="AH740" s="5">
        <v>0</v>
      </c>
      <c r="AI740" s="5">
        <v>0</v>
      </c>
      <c r="AJ740" s="38">
        <f t="shared" si="31"/>
        <v>969.9</v>
      </c>
      <c r="AK740" s="23">
        <v>4976.09</v>
      </c>
      <c r="AL740" s="19">
        <v>44.28</v>
      </c>
      <c r="AM740" s="60">
        <v>3961.91</v>
      </c>
    </row>
    <row r="741" spans="1:39" ht="13.5">
      <c r="A741" s="16" t="s">
        <v>13</v>
      </c>
      <c r="B741" s="16">
        <v>2015</v>
      </c>
      <c r="C741" s="40">
        <v>10</v>
      </c>
      <c r="D741" s="47">
        <v>2020</v>
      </c>
      <c r="E741" s="32">
        <v>146</v>
      </c>
      <c r="F741" s="32">
        <v>0</v>
      </c>
      <c r="G741" s="32">
        <v>0</v>
      </c>
      <c r="H741" s="32">
        <v>0</v>
      </c>
      <c r="I741" s="50">
        <v>0</v>
      </c>
      <c r="J741" s="16">
        <v>0</v>
      </c>
      <c r="K741" s="38">
        <f t="shared" si="29"/>
        <v>2166</v>
      </c>
      <c r="L741" s="48">
        <v>0</v>
      </c>
      <c r="M741" s="50">
        <v>0</v>
      </c>
      <c r="N741" s="19">
        <v>280</v>
      </c>
      <c r="O741" s="16">
        <v>565.95</v>
      </c>
      <c r="P741" s="19">
        <v>278.62</v>
      </c>
      <c r="Q741" s="19">
        <v>0</v>
      </c>
      <c r="R741" s="19">
        <v>0</v>
      </c>
      <c r="S741" s="19">
        <v>0</v>
      </c>
      <c r="T741" s="19">
        <v>847.47</v>
      </c>
      <c r="U741" s="19">
        <v>0</v>
      </c>
      <c r="V741" s="19">
        <v>0</v>
      </c>
      <c r="W741" s="87">
        <f t="shared" si="30"/>
        <v>1972.0400000000002</v>
      </c>
      <c r="X741" s="19">
        <v>477</v>
      </c>
      <c r="Y741" s="19">
        <v>50.5</v>
      </c>
      <c r="Z741" s="19">
        <v>160</v>
      </c>
      <c r="AA741" s="19">
        <v>0</v>
      </c>
      <c r="AB741" s="19">
        <v>0</v>
      </c>
      <c r="AC741" s="19">
        <v>0</v>
      </c>
      <c r="AD741" s="19">
        <v>0</v>
      </c>
      <c r="AE741" s="19">
        <v>0</v>
      </c>
      <c r="AF741" s="19">
        <v>0</v>
      </c>
      <c r="AG741" s="5">
        <v>0</v>
      </c>
      <c r="AH741" s="5">
        <v>0</v>
      </c>
      <c r="AI741" s="5">
        <v>0</v>
      </c>
      <c r="AJ741" s="38">
        <f t="shared" si="31"/>
        <v>687.5</v>
      </c>
      <c r="AK741" s="23">
        <v>4138.04</v>
      </c>
      <c r="AL741" s="19">
        <v>19.14</v>
      </c>
      <c r="AM741" s="60">
        <v>3431.4</v>
      </c>
    </row>
    <row r="742" spans="1:39" ht="13.5">
      <c r="A742" s="16" t="s">
        <v>13</v>
      </c>
      <c r="B742" s="16">
        <v>2015</v>
      </c>
      <c r="C742" s="40">
        <v>10</v>
      </c>
      <c r="D742" s="47">
        <v>2020</v>
      </c>
      <c r="E742" s="32">
        <v>240</v>
      </c>
      <c r="F742" s="32">
        <v>0</v>
      </c>
      <c r="G742" s="32">
        <v>0</v>
      </c>
      <c r="H742" s="32">
        <v>0</v>
      </c>
      <c r="I742" s="50">
        <v>0</v>
      </c>
      <c r="J742" s="16">
        <v>0</v>
      </c>
      <c r="K742" s="38">
        <f t="shared" si="29"/>
        <v>2260</v>
      </c>
      <c r="L742" s="48">
        <v>300</v>
      </c>
      <c r="M742" s="50">
        <v>0</v>
      </c>
      <c r="N742" s="19">
        <v>280</v>
      </c>
      <c r="O742" s="16">
        <v>609.48</v>
      </c>
      <c r="P742" s="19">
        <v>644.31</v>
      </c>
      <c r="Q742" s="19">
        <v>0</v>
      </c>
      <c r="R742" s="19">
        <v>0</v>
      </c>
      <c r="S742" s="19">
        <v>0</v>
      </c>
      <c r="T742" s="19">
        <v>882.3</v>
      </c>
      <c r="U742" s="19">
        <v>0</v>
      </c>
      <c r="V742" s="19">
        <v>0</v>
      </c>
      <c r="W742" s="87">
        <f t="shared" si="30"/>
        <v>2716.09</v>
      </c>
      <c r="X742" s="19">
        <v>375</v>
      </c>
      <c r="Y742" s="19">
        <v>6.1</v>
      </c>
      <c r="Z742" s="19">
        <v>160</v>
      </c>
      <c r="AA742" s="19">
        <v>0</v>
      </c>
      <c r="AB742" s="19">
        <v>0</v>
      </c>
      <c r="AC742" s="19">
        <v>0</v>
      </c>
      <c r="AD742" s="19">
        <v>0</v>
      </c>
      <c r="AE742" s="19">
        <v>300</v>
      </c>
      <c r="AF742" s="19">
        <v>0</v>
      </c>
      <c r="AG742" s="5">
        <v>0</v>
      </c>
      <c r="AH742" s="5">
        <v>0</v>
      </c>
      <c r="AI742" s="5">
        <v>0</v>
      </c>
      <c r="AJ742" s="38">
        <f t="shared" si="31"/>
        <v>841.1</v>
      </c>
      <c r="AK742" s="23">
        <v>4976.09</v>
      </c>
      <c r="AL742" s="19">
        <v>44.28</v>
      </c>
      <c r="AM742" s="60">
        <v>4090.71</v>
      </c>
    </row>
    <row r="743" spans="1:39" ht="13.5">
      <c r="A743" s="16" t="s">
        <v>13</v>
      </c>
      <c r="B743" s="16">
        <v>2015</v>
      </c>
      <c r="C743" s="40">
        <v>10</v>
      </c>
      <c r="D743" s="47">
        <v>2020</v>
      </c>
      <c r="E743" s="32">
        <v>150</v>
      </c>
      <c r="F743" s="32">
        <v>0</v>
      </c>
      <c r="G743" s="32">
        <v>0</v>
      </c>
      <c r="H743" s="32">
        <v>0</v>
      </c>
      <c r="I743" s="50">
        <v>0</v>
      </c>
      <c r="J743" s="16">
        <v>0</v>
      </c>
      <c r="K743" s="66">
        <f t="shared" si="29"/>
        <v>2170</v>
      </c>
      <c r="L743" s="48">
        <v>0</v>
      </c>
      <c r="M743" s="50">
        <v>0</v>
      </c>
      <c r="N743" s="19">
        <v>280</v>
      </c>
      <c r="O743" s="16">
        <v>565.95</v>
      </c>
      <c r="P743" s="19">
        <v>626.9</v>
      </c>
      <c r="Q743" s="19">
        <v>0</v>
      </c>
      <c r="R743" s="19">
        <v>0</v>
      </c>
      <c r="S743" s="19">
        <v>0</v>
      </c>
      <c r="T743" s="19">
        <v>1288.62</v>
      </c>
      <c r="U743" s="19">
        <v>0</v>
      </c>
      <c r="V743" s="19">
        <v>0</v>
      </c>
      <c r="W743" s="87">
        <f t="shared" si="30"/>
        <v>2761.47</v>
      </c>
      <c r="X743" s="19">
        <v>156</v>
      </c>
      <c r="Y743" s="19">
        <v>11.9</v>
      </c>
      <c r="Z743" s="19">
        <v>160</v>
      </c>
      <c r="AA743" s="19">
        <v>0</v>
      </c>
      <c r="AB743" s="19">
        <v>0</v>
      </c>
      <c r="AC743" s="19">
        <v>0</v>
      </c>
      <c r="AD743" s="19">
        <v>0</v>
      </c>
      <c r="AE743" s="19">
        <v>0</v>
      </c>
      <c r="AF743" s="19">
        <v>0</v>
      </c>
      <c r="AG743" s="5">
        <v>0</v>
      </c>
      <c r="AH743" s="5">
        <v>0</v>
      </c>
      <c r="AI743" s="5">
        <v>0</v>
      </c>
      <c r="AJ743" s="38">
        <f t="shared" si="31"/>
        <v>327.9</v>
      </c>
      <c r="AK743" s="23">
        <v>4931.47</v>
      </c>
      <c r="AL743" s="19">
        <v>42.94</v>
      </c>
      <c r="AM743" s="60">
        <v>4560.63</v>
      </c>
    </row>
    <row r="744" spans="1:39" ht="13.5">
      <c r="A744" s="16" t="s">
        <v>13</v>
      </c>
      <c r="B744" s="16">
        <v>2015</v>
      </c>
      <c r="C744" s="40">
        <v>10</v>
      </c>
      <c r="D744" s="47">
        <v>2020</v>
      </c>
      <c r="E744" s="32">
        <v>246</v>
      </c>
      <c r="F744" s="32">
        <v>0</v>
      </c>
      <c r="G744" s="32">
        <v>0</v>
      </c>
      <c r="H744" s="32">
        <v>0</v>
      </c>
      <c r="I744" s="50">
        <v>0</v>
      </c>
      <c r="J744" s="16">
        <v>0</v>
      </c>
      <c r="K744" s="66">
        <f t="shared" si="29"/>
        <v>2266</v>
      </c>
      <c r="L744" s="48">
        <v>300</v>
      </c>
      <c r="M744" s="50">
        <v>198</v>
      </c>
      <c r="N744" s="19">
        <v>280</v>
      </c>
      <c r="O744" s="16">
        <v>653.02</v>
      </c>
      <c r="P744" s="19">
        <v>644.31</v>
      </c>
      <c r="Q744" s="19">
        <v>0</v>
      </c>
      <c r="R744" s="19">
        <v>0</v>
      </c>
      <c r="S744" s="19">
        <v>0</v>
      </c>
      <c r="T744" s="19">
        <v>696.55</v>
      </c>
      <c r="U744" s="19">
        <v>0</v>
      </c>
      <c r="V744" s="19">
        <v>0</v>
      </c>
      <c r="W744" s="87">
        <f t="shared" si="30"/>
        <v>2771.88</v>
      </c>
      <c r="X744" s="19">
        <v>150</v>
      </c>
      <c r="Y744" s="19">
        <v>34.1</v>
      </c>
      <c r="Z744" s="19">
        <v>0</v>
      </c>
      <c r="AA744" s="19">
        <v>0</v>
      </c>
      <c r="AB744" s="19">
        <v>0</v>
      </c>
      <c r="AC744" s="19">
        <v>0</v>
      </c>
      <c r="AD744" s="19">
        <v>0</v>
      </c>
      <c r="AE744" s="19">
        <v>300</v>
      </c>
      <c r="AF744" s="19">
        <v>0</v>
      </c>
      <c r="AG744" s="5">
        <v>0</v>
      </c>
      <c r="AH744" s="5">
        <v>0</v>
      </c>
      <c r="AI744" s="5">
        <v>0</v>
      </c>
      <c r="AJ744" s="38">
        <f t="shared" si="31"/>
        <v>484.1</v>
      </c>
      <c r="AK744" s="23">
        <v>5037.88</v>
      </c>
      <c r="AL744" s="19">
        <v>48.79</v>
      </c>
      <c r="AM744" s="60">
        <v>4504.99</v>
      </c>
    </row>
    <row r="745" spans="1:39" ht="13.5">
      <c r="A745" s="16" t="s">
        <v>13</v>
      </c>
      <c r="B745" s="16">
        <v>2015</v>
      </c>
      <c r="C745" s="40">
        <v>10</v>
      </c>
      <c r="D745" s="47">
        <v>2020</v>
      </c>
      <c r="E745" s="32">
        <v>256</v>
      </c>
      <c r="F745" s="32">
        <v>0</v>
      </c>
      <c r="G745" s="32">
        <v>0</v>
      </c>
      <c r="H745" s="32">
        <v>0</v>
      </c>
      <c r="I745" s="50">
        <v>0</v>
      </c>
      <c r="J745" s="16">
        <v>0</v>
      </c>
      <c r="K745" s="66">
        <f t="shared" si="29"/>
        <v>2276</v>
      </c>
      <c r="L745" s="48">
        <v>300</v>
      </c>
      <c r="M745" s="50">
        <v>171</v>
      </c>
      <c r="N745" s="19">
        <v>252</v>
      </c>
      <c r="O745" s="16">
        <v>565.95</v>
      </c>
      <c r="P745" s="19">
        <v>644.31</v>
      </c>
      <c r="Q745" s="19">
        <v>0</v>
      </c>
      <c r="R745" s="19">
        <v>0</v>
      </c>
      <c r="S745" s="19">
        <v>0</v>
      </c>
      <c r="T745" s="19">
        <v>696.55</v>
      </c>
      <c r="U745" s="19">
        <v>0</v>
      </c>
      <c r="V745" s="19">
        <v>0</v>
      </c>
      <c r="W745" s="87">
        <f t="shared" si="30"/>
        <v>2629.81</v>
      </c>
      <c r="X745" s="19">
        <v>168</v>
      </c>
      <c r="Y745" s="19">
        <v>17.7</v>
      </c>
      <c r="Z745" s="19">
        <v>0</v>
      </c>
      <c r="AA745" s="19">
        <v>0</v>
      </c>
      <c r="AB745" s="19">
        <v>0</v>
      </c>
      <c r="AC745" s="19">
        <v>18.57</v>
      </c>
      <c r="AD745" s="19">
        <v>0</v>
      </c>
      <c r="AE745" s="19">
        <v>300</v>
      </c>
      <c r="AF745" s="19">
        <v>185.75</v>
      </c>
      <c r="AG745" s="5">
        <v>0</v>
      </c>
      <c r="AH745" s="5">
        <v>0</v>
      </c>
      <c r="AI745" s="5">
        <v>0</v>
      </c>
      <c r="AJ745" s="38">
        <f t="shared" si="31"/>
        <v>690.02</v>
      </c>
      <c r="AK745" s="23">
        <v>4701.49</v>
      </c>
      <c r="AL745" s="19">
        <v>36.04</v>
      </c>
      <c r="AM745" s="60">
        <v>4179.75</v>
      </c>
    </row>
    <row r="746" spans="1:39" ht="13.5">
      <c r="A746" s="16" t="s">
        <v>13</v>
      </c>
      <c r="B746" s="16">
        <v>2015</v>
      </c>
      <c r="C746" s="40">
        <v>10</v>
      </c>
      <c r="D746" s="47">
        <v>2020</v>
      </c>
      <c r="E746" s="32">
        <v>146</v>
      </c>
      <c r="F746" s="32">
        <v>0</v>
      </c>
      <c r="G746" s="32">
        <v>0</v>
      </c>
      <c r="H746" s="32">
        <v>0</v>
      </c>
      <c r="I746" s="50">
        <v>0</v>
      </c>
      <c r="J746" s="16">
        <v>0</v>
      </c>
      <c r="K746" s="38">
        <f t="shared" si="29"/>
        <v>2166</v>
      </c>
      <c r="L746" s="48">
        <v>300</v>
      </c>
      <c r="M746" s="50">
        <v>0</v>
      </c>
      <c r="N746" s="19">
        <v>280</v>
      </c>
      <c r="O746" s="16">
        <v>565.95</v>
      </c>
      <c r="P746" s="19">
        <v>644.31</v>
      </c>
      <c r="Q746" s="19">
        <v>0</v>
      </c>
      <c r="R746" s="19">
        <v>0</v>
      </c>
      <c r="S746" s="19">
        <v>0</v>
      </c>
      <c r="T746" s="19">
        <v>1184.14</v>
      </c>
      <c r="U746" s="19">
        <v>0</v>
      </c>
      <c r="V746" s="19">
        <v>0</v>
      </c>
      <c r="W746" s="87">
        <f t="shared" si="30"/>
        <v>2974.4</v>
      </c>
      <c r="X746" s="19">
        <v>305.5</v>
      </c>
      <c r="Y746" s="19">
        <v>4</v>
      </c>
      <c r="Z746" s="19">
        <v>160</v>
      </c>
      <c r="AA746" s="19">
        <v>0</v>
      </c>
      <c r="AB746" s="19">
        <v>0</v>
      </c>
      <c r="AC746" s="19">
        <v>0</v>
      </c>
      <c r="AD746" s="19">
        <v>0</v>
      </c>
      <c r="AE746" s="19">
        <v>300</v>
      </c>
      <c r="AF746" s="19">
        <v>0</v>
      </c>
      <c r="AG746" s="5">
        <v>0</v>
      </c>
      <c r="AH746" s="5">
        <v>0</v>
      </c>
      <c r="AI746" s="5">
        <v>0</v>
      </c>
      <c r="AJ746" s="38">
        <f t="shared" si="31"/>
        <v>769.5</v>
      </c>
      <c r="AK746" s="23">
        <v>5140.4</v>
      </c>
      <c r="AL746" s="19">
        <v>59.04</v>
      </c>
      <c r="AM746" s="60">
        <v>4311.86</v>
      </c>
    </row>
    <row r="747" spans="1:39" ht="13.5">
      <c r="A747" s="16" t="s">
        <v>13</v>
      </c>
      <c r="B747" s="16">
        <v>2015</v>
      </c>
      <c r="C747" s="40">
        <v>10</v>
      </c>
      <c r="D747" s="47">
        <v>2020</v>
      </c>
      <c r="E747" s="32">
        <v>150</v>
      </c>
      <c r="F747" s="32">
        <v>0</v>
      </c>
      <c r="G747" s="32">
        <v>0</v>
      </c>
      <c r="H747" s="32">
        <v>0</v>
      </c>
      <c r="I747" s="50">
        <v>0</v>
      </c>
      <c r="J747" s="16">
        <v>0</v>
      </c>
      <c r="K747" s="38">
        <f t="shared" si="29"/>
        <v>2170</v>
      </c>
      <c r="L747" s="48">
        <v>0</v>
      </c>
      <c r="M747" s="50">
        <v>0</v>
      </c>
      <c r="N747" s="19">
        <v>280</v>
      </c>
      <c r="O747" s="16">
        <v>522.41</v>
      </c>
      <c r="P747" s="19">
        <v>644.31</v>
      </c>
      <c r="Q747" s="19">
        <v>0</v>
      </c>
      <c r="R747" s="19">
        <v>0</v>
      </c>
      <c r="S747" s="19">
        <v>0</v>
      </c>
      <c r="T747" s="19">
        <v>940.34</v>
      </c>
      <c r="U747" s="19">
        <v>0</v>
      </c>
      <c r="V747" s="19">
        <v>0</v>
      </c>
      <c r="W747" s="87">
        <f t="shared" si="30"/>
        <v>2387.06</v>
      </c>
      <c r="X747" s="19">
        <v>459</v>
      </c>
      <c r="Y747" s="19">
        <v>0</v>
      </c>
      <c r="Z747" s="19">
        <v>160</v>
      </c>
      <c r="AA747" s="19">
        <v>0</v>
      </c>
      <c r="AB747" s="19">
        <v>0</v>
      </c>
      <c r="AC747" s="19">
        <v>0</v>
      </c>
      <c r="AD747" s="19">
        <v>0</v>
      </c>
      <c r="AE747" s="19">
        <v>0</v>
      </c>
      <c r="AF747" s="19">
        <v>0</v>
      </c>
      <c r="AG747" s="5">
        <v>0</v>
      </c>
      <c r="AH747" s="5">
        <v>0</v>
      </c>
      <c r="AI747" s="5">
        <v>0</v>
      </c>
      <c r="AJ747" s="38">
        <f t="shared" si="31"/>
        <v>619</v>
      </c>
      <c r="AK747" s="23">
        <v>4557.06</v>
      </c>
      <c r="AL747" s="19">
        <v>31.71</v>
      </c>
      <c r="AM747" s="60">
        <v>3906.35</v>
      </c>
    </row>
    <row r="748" spans="1:39" ht="13.5">
      <c r="A748" s="16" t="s">
        <v>13</v>
      </c>
      <c r="B748" s="16">
        <v>2015</v>
      </c>
      <c r="C748" s="40">
        <v>10</v>
      </c>
      <c r="D748" s="47">
        <v>2020</v>
      </c>
      <c r="E748" s="32">
        <v>146</v>
      </c>
      <c r="F748" s="32">
        <v>0</v>
      </c>
      <c r="G748" s="32">
        <v>0</v>
      </c>
      <c r="H748" s="32">
        <v>0</v>
      </c>
      <c r="I748" s="50">
        <v>0</v>
      </c>
      <c r="J748" s="16">
        <v>0</v>
      </c>
      <c r="K748" s="38">
        <f t="shared" si="29"/>
        <v>2166</v>
      </c>
      <c r="L748" s="48">
        <v>0</v>
      </c>
      <c r="M748" s="50">
        <v>0</v>
      </c>
      <c r="N748" s="19">
        <v>280</v>
      </c>
      <c r="O748" s="16">
        <v>565.95</v>
      </c>
      <c r="P748" s="19">
        <v>644.31</v>
      </c>
      <c r="Q748" s="19">
        <v>0</v>
      </c>
      <c r="R748" s="19">
        <v>0</v>
      </c>
      <c r="S748" s="19">
        <v>0</v>
      </c>
      <c r="T748" s="19">
        <v>1184.14</v>
      </c>
      <c r="U748" s="19">
        <v>0</v>
      </c>
      <c r="V748" s="19">
        <v>0</v>
      </c>
      <c r="W748" s="87">
        <f t="shared" si="30"/>
        <v>2674.4</v>
      </c>
      <c r="X748" s="19">
        <v>156</v>
      </c>
      <c r="Y748" s="19">
        <v>21.1</v>
      </c>
      <c r="Z748" s="19">
        <v>160</v>
      </c>
      <c r="AA748" s="19">
        <v>0</v>
      </c>
      <c r="AB748" s="19">
        <v>0</v>
      </c>
      <c r="AC748" s="19">
        <v>0</v>
      </c>
      <c r="AD748" s="19">
        <v>0</v>
      </c>
      <c r="AE748" s="19">
        <v>0</v>
      </c>
      <c r="AF748" s="19">
        <v>0</v>
      </c>
      <c r="AG748" s="5">
        <v>0</v>
      </c>
      <c r="AH748" s="5">
        <v>0</v>
      </c>
      <c r="AI748" s="5">
        <v>0</v>
      </c>
      <c r="AJ748" s="38">
        <f t="shared" si="31"/>
        <v>337.1</v>
      </c>
      <c r="AK748" s="23">
        <v>4840.4</v>
      </c>
      <c r="AL748" s="19">
        <v>40.21</v>
      </c>
      <c r="AM748" s="60">
        <v>4463.09</v>
      </c>
    </row>
    <row r="749" spans="1:39" ht="13.5">
      <c r="A749" s="16" t="s">
        <v>13</v>
      </c>
      <c r="B749" s="16">
        <v>2015</v>
      </c>
      <c r="C749" s="40">
        <v>10</v>
      </c>
      <c r="D749" s="47">
        <v>2020</v>
      </c>
      <c r="E749" s="32">
        <v>150</v>
      </c>
      <c r="F749" s="32">
        <v>0</v>
      </c>
      <c r="G749" s="32">
        <v>0</v>
      </c>
      <c r="H749" s="32">
        <v>0</v>
      </c>
      <c r="I749" s="50">
        <v>0</v>
      </c>
      <c r="J749" s="16">
        <v>0</v>
      </c>
      <c r="K749" s="38">
        <f t="shared" si="29"/>
        <v>2170</v>
      </c>
      <c r="L749" s="48">
        <v>0</v>
      </c>
      <c r="M749" s="50">
        <v>0</v>
      </c>
      <c r="N749" s="19">
        <v>280</v>
      </c>
      <c r="O749" s="16">
        <v>565.95</v>
      </c>
      <c r="P749" s="19">
        <v>644.31</v>
      </c>
      <c r="Q749" s="19">
        <v>0</v>
      </c>
      <c r="R749" s="19">
        <v>0</v>
      </c>
      <c r="S749" s="19">
        <v>0</v>
      </c>
      <c r="T749" s="19">
        <v>1149.31</v>
      </c>
      <c r="U749" s="19">
        <v>0</v>
      </c>
      <c r="V749" s="19">
        <v>0</v>
      </c>
      <c r="W749" s="87">
        <f t="shared" si="30"/>
        <v>2639.5699999999997</v>
      </c>
      <c r="X749" s="19">
        <v>420</v>
      </c>
      <c r="Y749" s="19">
        <v>46.2</v>
      </c>
      <c r="Z749" s="19">
        <v>160</v>
      </c>
      <c r="AA749" s="19">
        <v>0</v>
      </c>
      <c r="AB749" s="19">
        <v>0</v>
      </c>
      <c r="AC749" s="19">
        <v>0</v>
      </c>
      <c r="AD749" s="19">
        <v>0</v>
      </c>
      <c r="AE749" s="19">
        <v>0</v>
      </c>
      <c r="AF749" s="19">
        <v>0</v>
      </c>
      <c r="AG749" s="5">
        <v>0</v>
      </c>
      <c r="AH749" s="5">
        <v>0</v>
      </c>
      <c r="AI749" s="5">
        <v>0</v>
      </c>
      <c r="AJ749" s="38">
        <f t="shared" si="31"/>
        <v>626.2</v>
      </c>
      <c r="AK749" s="23">
        <v>4809.57</v>
      </c>
      <c r="AL749" s="19">
        <v>39.29</v>
      </c>
      <c r="AM749" s="60">
        <v>4144.08</v>
      </c>
    </row>
    <row r="750" spans="1:39" ht="13.5">
      <c r="A750" s="16" t="s">
        <v>13</v>
      </c>
      <c r="B750" s="16">
        <v>2015</v>
      </c>
      <c r="C750" s="40">
        <v>10</v>
      </c>
      <c r="D750" s="47">
        <v>2020</v>
      </c>
      <c r="E750" s="32">
        <v>150</v>
      </c>
      <c r="F750" s="32">
        <v>0</v>
      </c>
      <c r="G750" s="32">
        <v>0</v>
      </c>
      <c r="H750" s="32">
        <v>0</v>
      </c>
      <c r="I750" s="50">
        <v>0</v>
      </c>
      <c r="J750" s="16">
        <v>0</v>
      </c>
      <c r="K750" s="38">
        <f t="shared" si="29"/>
        <v>2170</v>
      </c>
      <c r="L750" s="48">
        <v>0</v>
      </c>
      <c r="M750" s="50">
        <v>0</v>
      </c>
      <c r="N750" s="19">
        <v>280</v>
      </c>
      <c r="O750" s="16">
        <v>565.95</v>
      </c>
      <c r="P750" s="19">
        <v>644.31</v>
      </c>
      <c r="Q750" s="19">
        <v>0</v>
      </c>
      <c r="R750" s="19">
        <v>0</v>
      </c>
      <c r="S750" s="19">
        <v>0</v>
      </c>
      <c r="T750" s="19">
        <v>1369.89</v>
      </c>
      <c r="U750" s="19">
        <v>0</v>
      </c>
      <c r="V750" s="19">
        <v>0</v>
      </c>
      <c r="W750" s="87">
        <f t="shared" si="30"/>
        <v>2860.15</v>
      </c>
      <c r="X750" s="19">
        <v>247</v>
      </c>
      <c r="Y750" s="19">
        <v>0</v>
      </c>
      <c r="Z750" s="19">
        <v>160</v>
      </c>
      <c r="AA750" s="19">
        <v>0</v>
      </c>
      <c r="AB750" s="19">
        <v>0</v>
      </c>
      <c r="AC750" s="19">
        <v>0</v>
      </c>
      <c r="AD750" s="19">
        <v>0</v>
      </c>
      <c r="AE750" s="19">
        <v>0</v>
      </c>
      <c r="AF750" s="19">
        <v>0</v>
      </c>
      <c r="AG750" s="5">
        <v>0</v>
      </c>
      <c r="AH750" s="5">
        <v>0</v>
      </c>
      <c r="AI750" s="5">
        <v>0</v>
      </c>
      <c r="AJ750" s="38">
        <f t="shared" si="31"/>
        <v>407</v>
      </c>
      <c r="AK750" s="23">
        <v>5030.15</v>
      </c>
      <c r="AL750" s="19">
        <v>48.02</v>
      </c>
      <c r="AM750" s="60">
        <v>4575.13</v>
      </c>
    </row>
    <row r="751" spans="1:39" ht="13.5">
      <c r="A751" s="16" t="s">
        <v>13</v>
      </c>
      <c r="B751" s="16">
        <v>2015</v>
      </c>
      <c r="C751" s="40">
        <v>10</v>
      </c>
      <c r="D751" s="47">
        <v>2020</v>
      </c>
      <c r="E751" s="32">
        <v>120</v>
      </c>
      <c r="F751" s="32">
        <v>0</v>
      </c>
      <c r="G751" s="32">
        <v>0</v>
      </c>
      <c r="H751" s="32">
        <v>0</v>
      </c>
      <c r="I751" s="50">
        <v>0</v>
      </c>
      <c r="J751" s="16">
        <v>0</v>
      </c>
      <c r="K751" s="38">
        <f t="shared" si="29"/>
        <v>2140</v>
      </c>
      <c r="L751" s="48">
        <v>200</v>
      </c>
      <c r="M751" s="50">
        <v>207</v>
      </c>
      <c r="N751" s="19">
        <v>280</v>
      </c>
      <c r="O751" s="16">
        <v>522.41</v>
      </c>
      <c r="P751" s="19">
        <v>609.48</v>
      </c>
      <c r="Q751" s="19">
        <v>0</v>
      </c>
      <c r="R751" s="19">
        <v>0</v>
      </c>
      <c r="S751" s="19">
        <v>0</v>
      </c>
      <c r="T751" s="19">
        <v>1184.14</v>
      </c>
      <c r="U751" s="19">
        <v>0</v>
      </c>
      <c r="V751" s="19">
        <v>0</v>
      </c>
      <c r="W751" s="87">
        <f t="shared" si="30"/>
        <v>3003.0299999999997</v>
      </c>
      <c r="X751" s="19">
        <v>263</v>
      </c>
      <c r="Y751" s="19">
        <v>9</v>
      </c>
      <c r="Z751" s="19">
        <v>160</v>
      </c>
      <c r="AA751" s="19">
        <v>0</v>
      </c>
      <c r="AB751" s="19">
        <v>0</v>
      </c>
      <c r="AC751" s="19">
        <v>0</v>
      </c>
      <c r="AD751" s="19">
        <v>106</v>
      </c>
      <c r="AE751" s="19">
        <v>200</v>
      </c>
      <c r="AF751" s="19">
        <v>0</v>
      </c>
      <c r="AG751" s="5">
        <v>0</v>
      </c>
      <c r="AH751" s="5">
        <v>0</v>
      </c>
      <c r="AI751" s="5">
        <v>0</v>
      </c>
      <c r="AJ751" s="38">
        <f t="shared" si="31"/>
        <v>738</v>
      </c>
      <c r="AK751" s="23">
        <v>5037.03</v>
      </c>
      <c r="AL751" s="19">
        <v>48.7</v>
      </c>
      <c r="AM751" s="60">
        <v>4356.33</v>
      </c>
    </row>
    <row r="752" spans="1:39" ht="13.5">
      <c r="A752" s="16" t="s">
        <v>13</v>
      </c>
      <c r="B752" s="16">
        <v>2015</v>
      </c>
      <c r="C752" s="40">
        <v>10</v>
      </c>
      <c r="D752" s="47">
        <v>2020</v>
      </c>
      <c r="E752" s="32">
        <v>146</v>
      </c>
      <c r="F752" s="32">
        <v>0</v>
      </c>
      <c r="G752" s="32">
        <v>0</v>
      </c>
      <c r="H752" s="32">
        <v>0</v>
      </c>
      <c r="I752" s="50">
        <v>0</v>
      </c>
      <c r="J752" s="16">
        <v>0</v>
      </c>
      <c r="K752" s="38">
        <f t="shared" si="29"/>
        <v>2166</v>
      </c>
      <c r="L752" s="48">
        <v>0</v>
      </c>
      <c r="M752" s="50">
        <v>0</v>
      </c>
      <c r="N752" s="19">
        <v>280</v>
      </c>
      <c r="O752" s="16">
        <v>522.41</v>
      </c>
      <c r="P752" s="19">
        <v>278.62</v>
      </c>
      <c r="Q752" s="19">
        <v>0</v>
      </c>
      <c r="R752" s="19">
        <v>0</v>
      </c>
      <c r="S752" s="19">
        <v>0</v>
      </c>
      <c r="T752" s="19">
        <v>1091.26</v>
      </c>
      <c r="U752" s="19">
        <v>0</v>
      </c>
      <c r="V752" s="19">
        <v>0</v>
      </c>
      <c r="W752" s="87">
        <f t="shared" si="30"/>
        <v>2172.29</v>
      </c>
      <c r="X752" s="19">
        <v>260</v>
      </c>
      <c r="Y752" s="19">
        <v>0</v>
      </c>
      <c r="Z752" s="19">
        <v>160</v>
      </c>
      <c r="AA752" s="19">
        <v>0</v>
      </c>
      <c r="AB752" s="19">
        <v>0</v>
      </c>
      <c r="AC752" s="19">
        <v>0</v>
      </c>
      <c r="AD752" s="19">
        <v>106</v>
      </c>
      <c r="AE752" s="19">
        <v>0</v>
      </c>
      <c r="AF752" s="19">
        <v>0</v>
      </c>
      <c r="AG752" s="5">
        <v>0</v>
      </c>
      <c r="AH752" s="5">
        <v>0</v>
      </c>
      <c r="AI752" s="5">
        <v>0</v>
      </c>
      <c r="AJ752" s="38">
        <f t="shared" si="31"/>
        <v>526</v>
      </c>
      <c r="AK752" s="23">
        <v>4232.29</v>
      </c>
      <c r="AL752" s="19">
        <v>21.97</v>
      </c>
      <c r="AM752" s="60">
        <v>3790.32</v>
      </c>
    </row>
    <row r="753" spans="1:39" ht="13.5">
      <c r="A753" s="16" t="s">
        <v>13</v>
      </c>
      <c r="B753" s="16">
        <v>2015</v>
      </c>
      <c r="C753" s="40">
        <v>10</v>
      </c>
      <c r="D753" s="47">
        <v>2020</v>
      </c>
      <c r="E753" s="32">
        <v>250</v>
      </c>
      <c r="F753" s="32">
        <v>0</v>
      </c>
      <c r="G753" s="32">
        <v>0</v>
      </c>
      <c r="H753" s="32">
        <v>0</v>
      </c>
      <c r="I753" s="50">
        <v>0</v>
      </c>
      <c r="J753" s="16">
        <v>0</v>
      </c>
      <c r="K753" s="66">
        <f t="shared" si="29"/>
        <v>2270</v>
      </c>
      <c r="L753" s="48">
        <v>300</v>
      </c>
      <c r="M753" s="50">
        <v>207</v>
      </c>
      <c r="N753" s="19">
        <v>280</v>
      </c>
      <c r="O753" s="16">
        <v>565.95</v>
      </c>
      <c r="P753" s="19">
        <v>626.9</v>
      </c>
      <c r="Q753" s="19">
        <v>0</v>
      </c>
      <c r="R753" s="19">
        <v>0</v>
      </c>
      <c r="S753" s="19">
        <v>0</v>
      </c>
      <c r="T753" s="19">
        <v>1195.75</v>
      </c>
      <c r="U753" s="19">
        <v>0</v>
      </c>
      <c r="V753" s="19">
        <v>0</v>
      </c>
      <c r="W753" s="87">
        <f t="shared" si="30"/>
        <v>3175.6</v>
      </c>
      <c r="X753" s="19">
        <v>81</v>
      </c>
      <c r="Y753" s="19">
        <v>26.2</v>
      </c>
      <c r="Z753" s="19">
        <v>160</v>
      </c>
      <c r="AA753" s="19">
        <v>0</v>
      </c>
      <c r="AB753" s="19">
        <v>0</v>
      </c>
      <c r="AC753" s="19">
        <v>0</v>
      </c>
      <c r="AD753" s="19">
        <v>0</v>
      </c>
      <c r="AE753" s="19">
        <v>300</v>
      </c>
      <c r="AF753" s="19">
        <v>0</v>
      </c>
      <c r="AG753" s="5">
        <v>0</v>
      </c>
      <c r="AH753" s="5">
        <v>0</v>
      </c>
      <c r="AI753" s="5">
        <v>0</v>
      </c>
      <c r="AJ753" s="38">
        <f t="shared" si="31"/>
        <v>567.2</v>
      </c>
      <c r="AK753" s="23">
        <v>5445.6</v>
      </c>
      <c r="AL753" s="19">
        <v>89.56</v>
      </c>
      <c r="AM753" s="60">
        <v>4788.84</v>
      </c>
    </row>
    <row r="754" spans="1:39" ht="13.5">
      <c r="A754" s="16" t="s">
        <v>13</v>
      </c>
      <c r="B754" s="16">
        <v>2015</v>
      </c>
      <c r="C754" s="40">
        <v>10</v>
      </c>
      <c r="D754" s="47">
        <v>2020</v>
      </c>
      <c r="E754" s="32">
        <v>250</v>
      </c>
      <c r="F754" s="32">
        <v>0</v>
      </c>
      <c r="G754" s="32">
        <v>0</v>
      </c>
      <c r="H754" s="32">
        <v>0</v>
      </c>
      <c r="I754" s="50">
        <v>0</v>
      </c>
      <c r="J754" s="16">
        <v>0</v>
      </c>
      <c r="K754" s="66">
        <f t="shared" si="29"/>
        <v>2270</v>
      </c>
      <c r="L754" s="48">
        <v>300</v>
      </c>
      <c r="M754" s="50">
        <v>0</v>
      </c>
      <c r="N754" s="19">
        <v>280</v>
      </c>
      <c r="O754" s="16">
        <v>609.48</v>
      </c>
      <c r="P754" s="19">
        <v>644.31</v>
      </c>
      <c r="Q754" s="19">
        <v>0</v>
      </c>
      <c r="R754" s="19">
        <v>0</v>
      </c>
      <c r="S754" s="19">
        <v>0</v>
      </c>
      <c r="T754" s="19">
        <v>882.3</v>
      </c>
      <c r="U754" s="19">
        <v>0</v>
      </c>
      <c r="V754" s="19">
        <v>0</v>
      </c>
      <c r="W754" s="87">
        <f t="shared" si="30"/>
        <v>2716.09</v>
      </c>
      <c r="X754" s="19">
        <v>262</v>
      </c>
      <c r="Y754" s="19">
        <v>46</v>
      </c>
      <c r="Z754" s="19">
        <v>160</v>
      </c>
      <c r="AA754" s="19">
        <v>0</v>
      </c>
      <c r="AB754" s="19">
        <v>0</v>
      </c>
      <c r="AC754" s="19">
        <v>0</v>
      </c>
      <c r="AD754" s="19">
        <v>0</v>
      </c>
      <c r="AE754" s="19">
        <v>300</v>
      </c>
      <c r="AF754" s="19">
        <v>0</v>
      </c>
      <c r="AG754" s="5">
        <v>0</v>
      </c>
      <c r="AH754" s="5">
        <v>0</v>
      </c>
      <c r="AI754" s="5">
        <v>0</v>
      </c>
      <c r="AJ754" s="38">
        <f t="shared" si="31"/>
        <v>768</v>
      </c>
      <c r="AK754" s="23">
        <v>4986.09</v>
      </c>
      <c r="AL754" s="19">
        <v>44.58</v>
      </c>
      <c r="AM754" s="60">
        <v>4173.51</v>
      </c>
    </row>
    <row r="755" spans="1:39" ht="13.5">
      <c r="A755" s="16" t="s">
        <v>13</v>
      </c>
      <c r="B755" s="16">
        <v>2015</v>
      </c>
      <c r="C755" s="40">
        <v>10</v>
      </c>
      <c r="D755" s="47">
        <v>2020</v>
      </c>
      <c r="E755" s="32">
        <v>146</v>
      </c>
      <c r="F755" s="32">
        <v>0</v>
      </c>
      <c r="G755" s="32">
        <v>0</v>
      </c>
      <c r="H755" s="32">
        <v>0</v>
      </c>
      <c r="I755" s="50">
        <v>0</v>
      </c>
      <c r="J755" s="16">
        <v>0</v>
      </c>
      <c r="K755" s="66">
        <f t="shared" si="29"/>
        <v>2166</v>
      </c>
      <c r="L755" s="48">
        <v>300</v>
      </c>
      <c r="M755" s="50">
        <v>0</v>
      </c>
      <c r="N755" s="19">
        <v>261.33</v>
      </c>
      <c r="O755" s="16">
        <v>522.41</v>
      </c>
      <c r="P755" s="19">
        <v>644.31</v>
      </c>
      <c r="Q755" s="19">
        <v>0</v>
      </c>
      <c r="R755" s="19">
        <v>0</v>
      </c>
      <c r="S755" s="19">
        <v>0</v>
      </c>
      <c r="T755" s="19">
        <v>1184.14</v>
      </c>
      <c r="U755" s="19">
        <v>0</v>
      </c>
      <c r="V755" s="19">
        <v>0</v>
      </c>
      <c r="W755" s="87">
        <f t="shared" si="30"/>
        <v>2912.1899999999996</v>
      </c>
      <c r="X755" s="19">
        <v>194.7</v>
      </c>
      <c r="Y755" s="19">
        <v>0</v>
      </c>
      <c r="Z755" s="19">
        <v>160</v>
      </c>
      <c r="AA755" s="19">
        <v>0</v>
      </c>
      <c r="AB755" s="19">
        <v>0</v>
      </c>
      <c r="AC755" s="19">
        <v>18.57</v>
      </c>
      <c r="AD755" s="19">
        <v>0</v>
      </c>
      <c r="AE755" s="19">
        <v>300</v>
      </c>
      <c r="AF755" s="19">
        <v>92.87</v>
      </c>
      <c r="AG755" s="5">
        <v>0</v>
      </c>
      <c r="AH755" s="5">
        <v>0</v>
      </c>
      <c r="AI755" s="5">
        <v>0</v>
      </c>
      <c r="AJ755" s="38">
        <f t="shared" si="31"/>
        <v>766.14</v>
      </c>
      <c r="AK755" s="23">
        <v>4966.75</v>
      </c>
      <c r="AL755" s="19">
        <v>44</v>
      </c>
      <c r="AM755" s="60">
        <v>4268.05</v>
      </c>
    </row>
    <row r="756" spans="1:39" ht="13.5">
      <c r="A756" s="16" t="s">
        <v>13</v>
      </c>
      <c r="B756" s="16">
        <v>2015</v>
      </c>
      <c r="C756" s="40">
        <v>10</v>
      </c>
      <c r="D756" s="47">
        <v>2020</v>
      </c>
      <c r="E756" s="32">
        <v>246</v>
      </c>
      <c r="F756" s="32">
        <v>0</v>
      </c>
      <c r="G756" s="32">
        <v>0</v>
      </c>
      <c r="H756" s="32">
        <v>0</v>
      </c>
      <c r="I756" s="50">
        <v>0</v>
      </c>
      <c r="J756" s="16">
        <v>0</v>
      </c>
      <c r="K756" s="38">
        <f t="shared" si="29"/>
        <v>2266</v>
      </c>
      <c r="L756" s="48">
        <v>300</v>
      </c>
      <c r="M756" s="50">
        <v>0</v>
      </c>
      <c r="N756" s="19">
        <v>280</v>
      </c>
      <c r="O756" s="16">
        <v>565.95</v>
      </c>
      <c r="P756" s="19">
        <v>644.31</v>
      </c>
      <c r="Q756" s="19">
        <v>0</v>
      </c>
      <c r="R756" s="19">
        <v>0</v>
      </c>
      <c r="S756" s="19">
        <v>0</v>
      </c>
      <c r="T756" s="19">
        <v>1160.92</v>
      </c>
      <c r="U756" s="19">
        <v>0</v>
      </c>
      <c r="V756" s="19">
        <v>0</v>
      </c>
      <c r="W756" s="87">
        <f t="shared" si="30"/>
        <v>2951.1800000000003</v>
      </c>
      <c r="X756" s="19">
        <v>512</v>
      </c>
      <c r="Y756" s="19">
        <v>0</v>
      </c>
      <c r="Z756" s="19">
        <v>160</v>
      </c>
      <c r="AA756" s="19">
        <v>0</v>
      </c>
      <c r="AB756" s="19">
        <v>0</v>
      </c>
      <c r="AC756" s="19">
        <v>0</v>
      </c>
      <c r="AD756" s="19">
        <v>0</v>
      </c>
      <c r="AE756" s="19">
        <v>300</v>
      </c>
      <c r="AF756" s="19">
        <v>0</v>
      </c>
      <c r="AG756" s="5">
        <v>0</v>
      </c>
      <c r="AH756" s="5">
        <v>0</v>
      </c>
      <c r="AI756" s="5">
        <v>0</v>
      </c>
      <c r="AJ756" s="38">
        <f t="shared" si="31"/>
        <v>972</v>
      </c>
      <c r="AK756" s="23">
        <v>5217.18</v>
      </c>
      <c r="AL756" s="19">
        <v>66.72</v>
      </c>
      <c r="AM756" s="60">
        <v>4178.46</v>
      </c>
    </row>
    <row r="757" spans="1:39" ht="13.5">
      <c r="A757" s="16" t="s">
        <v>13</v>
      </c>
      <c r="B757" s="16">
        <v>2015</v>
      </c>
      <c r="C757" s="40">
        <v>10</v>
      </c>
      <c r="D757" s="47">
        <v>2020</v>
      </c>
      <c r="E757" s="32">
        <v>150</v>
      </c>
      <c r="F757" s="32">
        <v>0</v>
      </c>
      <c r="G757" s="32">
        <v>0</v>
      </c>
      <c r="H757" s="32">
        <v>0</v>
      </c>
      <c r="I757" s="50">
        <v>0</v>
      </c>
      <c r="J757" s="16">
        <v>0</v>
      </c>
      <c r="K757" s="38">
        <f t="shared" si="29"/>
        <v>2170</v>
      </c>
      <c r="L757" s="48">
        <v>0</v>
      </c>
      <c r="M757" s="50">
        <v>0</v>
      </c>
      <c r="N757" s="19">
        <v>280</v>
      </c>
      <c r="O757" s="16">
        <v>444.05</v>
      </c>
      <c r="P757" s="19">
        <v>278.62</v>
      </c>
      <c r="Q757" s="19">
        <v>0</v>
      </c>
      <c r="R757" s="19">
        <v>0</v>
      </c>
      <c r="S757" s="19">
        <v>0</v>
      </c>
      <c r="T757" s="19">
        <v>1195.75</v>
      </c>
      <c r="U757" s="19">
        <v>0</v>
      </c>
      <c r="V757" s="19">
        <v>0</v>
      </c>
      <c r="W757" s="87">
        <f t="shared" si="30"/>
        <v>2198.42</v>
      </c>
      <c r="X757" s="19">
        <v>475</v>
      </c>
      <c r="Y757" s="19">
        <v>23.5</v>
      </c>
      <c r="Z757" s="19">
        <v>160</v>
      </c>
      <c r="AA757" s="19">
        <v>0</v>
      </c>
      <c r="AB757" s="19">
        <v>0</v>
      </c>
      <c r="AC757" s="19">
        <v>0</v>
      </c>
      <c r="AD757" s="19">
        <v>0</v>
      </c>
      <c r="AE757" s="19">
        <v>0</v>
      </c>
      <c r="AF757" s="19">
        <v>0</v>
      </c>
      <c r="AG757" s="5">
        <v>0</v>
      </c>
      <c r="AH757" s="5">
        <v>0</v>
      </c>
      <c r="AI757" s="5">
        <v>0</v>
      </c>
      <c r="AJ757" s="38">
        <f t="shared" si="31"/>
        <v>658.5</v>
      </c>
      <c r="AK757" s="23">
        <v>4368.42</v>
      </c>
      <c r="AL757" s="19">
        <v>26.05</v>
      </c>
      <c r="AM757" s="60">
        <v>3683.87</v>
      </c>
    </row>
    <row r="758" spans="1:39" ht="13.5">
      <c r="A758" s="16" t="s">
        <v>13</v>
      </c>
      <c r="B758" s="16">
        <v>2015</v>
      </c>
      <c r="C758" s="40">
        <v>10</v>
      </c>
      <c r="D758" s="47">
        <v>2020</v>
      </c>
      <c r="E758" s="32">
        <v>250</v>
      </c>
      <c r="F758" s="32">
        <v>0</v>
      </c>
      <c r="G758" s="32">
        <v>0</v>
      </c>
      <c r="H758" s="32">
        <v>0</v>
      </c>
      <c r="I758" s="50">
        <v>0</v>
      </c>
      <c r="J758" s="16">
        <v>0</v>
      </c>
      <c r="K758" s="38">
        <f t="shared" si="29"/>
        <v>2270</v>
      </c>
      <c r="L758" s="48">
        <v>300</v>
      </c>
      <c r="M758" s="50">
        <v>0</v>
      </c>
      <c r="N758" s="19">
        <v>261.33</v>
      </c>
      <c r="O758" s="16">
        <v>565.95</v>
      </c>
      <c r="P758" s="19">
        <v>644.31</v>
      </c>
      <c r="Q758" s="19">
        <v>0</v>
      </c>
      <c r="R758" s="19">
        <v>0</v>
      </c>
      <c r="S758" s="19">
        <v>0</v>
      </c>
      <c r="T758" s="19">
        <v>824.25</v>
      </c>
      <c r="U758" s="19">
        <v>0</v>
      </c>
      <c r="V758" s="19">
        <v>0</v>
      </c>
      <c r="W758" s="87">
        <f t="shared" si="30"/>
        <v>2595.84</v>
      </c>
      <c r="X758" s="19">
        <v>142</v>
      </c>
      <c r="Y758" s="19">
        <v>0</v>
      </c>
      <c r="Z758" s="19">
        <v>160</v>
      </c>
      <c r="AA758" s="19">
        <v>0</v>
      </c>
      <c r="AB758" s="19">
        <v>0</v>
      </c>
      <c r="AC758" s="19">
        <v>37.15</v>
      </c>
      <c r="AD758" s="19">
        <v>0</v>
      </c>
      <c r="AE758" s="19">
        <v>300</v>
      </c>
      <c r="AF758" s="19">
        <v>0</v>
      </c>
      <c r="AG758" s="5">
        <v>0</v>
      </c>
      <c r="AH758" s="5">
        <v>0</v>
      </c>
      <c r="AI758" s="5">
        <v>0</v>
      </c>
      <c r="AJ758" s="38">
        <f t="shared" si="31"/>
        <v>639.15</v>
      </c>
      <c r="AK758" s="23">
        <v>4828.69</v>
      </c>
      <c r="AL758" s="19">
        <v>39.86</v>
      </c>
      <c r="AM758" s="60">
        <v>4186.83</v>
      </c>
    </row>
    <row r="759" spans="1:39" ht="13.5">
      <c r="A759" s="16" t="s">
        <v>13</v>
      </c>
      <c r="B759" s="16">
        <v>2015</v>
      </c>
      <c r="C759" s="40">
        <v>10</v>
      </c>
      <c r="D759" s="47">
        <v>2020</v>
      </c>
      <c r="E759" s="32">
        <v>150</v>
      </c>
      <c r="F759" s="32">
        <v>0</v>
      </c>
      <c r="G759" s="32">
        <v>0</v>
      </c>
      <c r="H759" s="32">
        <v>0</v>
      </c>
      <c r="I759" s="50">
        <v>0</v>
      </c>
      <c r="J759" s="16">
        <v>0</v>
      </c>
      <c r="K759" s="38">
        <f t="shared" si="29"/>
        <v>2170</v>
      </c>
      <c r="L759" s="48">
        <v>0</v>
      </c>
      <c r="M759" s="50">
        <v>198</v>
      </c>
      <c r="N759" s="19">
        <v>280</v>
      </c>
      <c r="O759" s="16">
        <v>565.95</v>
      </c>
      <c r="P759" s="19">
        <v>278.62</v>
      </c>
      <c r="Q759" s="19">
        <v>0</v>
      </c>
      <c r="R759" s="19">
        <v>0</v>
      </c>
      <c r="S759" s="19">
        <v>0</v>
      </c>
      <c r="T759" s="19">
        <v>1084.33</v>
      </c>
      <c r="U759" s="19">
        <v>0</v>
      </c>
      <c r="V759" s="19">
        <v>0</v>
      </c>
      <c r="W759" s="87">
        <f t="shared" si="30"/>
        <v>2406.9</v>
      </c>
      <c r="X759" s="19">
        <v>409</v>
      </c>
      <c r="Y759" s="19">
        <v>0</v>
      </c>
      <c r="Z759" s="19">
        <v>160</v>
      </c>
      <c r="AA759" s="19">
        <v>0</v>
      </c>
      <c r="AB759" s="19">
        <v>0</v>
      </c>
      <c r="AC759" s="19">
        <v>0</v>
      </c>
      <c r="AD759" s="19">
        <v>0</v>
      </c>
      <c r="AE759" s="19">
        <v>0</v>
      </c>
      <c r="AF759" s="19">
        <v>0</v>
      </c>
      <c r="AG759" s="5">
        <v>0</v>
      </c>
      <c r="AH759" s="5">
        <v>0</v>
      </c>
      <c r="AI759" s="5">
        <v>0</v>
      </c>
      <c r="AJ759" s="38">
        <f t="shared" si="31"/>
        <v>569</v>
      </c>
      <c r="AK759" s="23">
        <v>4537.4</v>
      </c>
      <c r="AL759" s="19">
        <v>31.12</v>
      </c>
      <c r="AM759" s="60">
        <v>3937.28</v>
      </c>
    </row>
    <row r="760" spans="1:39" ht="13.5">
      <c r="A760" s="16" t="s">
        <v>13</v>
      </c>
      <c r="B760" s="16">
        <v>2015</v>
      </c>
      <c r="C760" s="40">
        <v>10</v>
      </c>
      <c r="D760" s="47">
        <v>2020</v>
      </c>
      <c r="E760" s="32">
        <v>146</v>
      </c>
      <c r="F760" s="32">
        <v>0</v>
      </c>
      <c r="G760" s="32">
        <v>0</v>
      </c>
      <c r="H760" s="32">
        <v>0</v>
      </c>
      <c r="I760" s="50">
        <v>0</v>
      </c>
      <c r="J760" s="16">
        <v>0</v>
      </c>
      <c r="K760" s="38">
        <f t="shared" si="29"/>
        <v>2166</v>
      </c>
      <c r="L760" s="48">
        <v>300</v>
      </c>
      <c r="M760" s="50">
        <v>0</v>
      </c>
      <c r="N760" s="19">
        <v>280</v>
      </c>
      <c r="O760" s="16">
        <v>565.95</v>
      </c>
      <c r="P760" s="19">
        <v>644.31</v>
      </c>
      <c r="Q760" s="19">
        <v>0</v>
      </c>
      <c r="R760" s="19">
        <v>0</v>
      </c>
      <c r="S760" s="19">
        <v>0</v>
      </c>
      <c r="T760" s="19">
        <v>1184.14</v>
      </c>
      <c r="U760" s="19">
        <v>0</v>
      </c>
      <c r="V760" s="19">
        <v>0</v>
      </c>
      <c r="W760" s="87">
        <f t="shared" si="30"/>
        <v>2974.4</v>
      </c>
      <c r="X760" s="19">
        <v>331.5</v>
      </c>
      <c r="Y760" s="19">
        <v>51.6</v>
      </c>
      <c r="Z760" s="19">
        <v>160</v>
      </c>
      <c r="AA760" s="19">
        <v>0</v>
      </c>
      <c r="AB760" s="19">
        <v>0</v>
      </c>
      <c r="AC760" s="19">
        <v>0</v>
      </c>
      <c r="AD760" s="19">
        <v>0</v>
      </c>
      <c r="AE760" s="19">
        <v>300</v>
      </c>
      <c r="AF760" s="19">
        <v>0</v>
      </c>
      <c r="AG760" s="5">
        <v>0</v>
      </c>
      <c r="AH760" s="5">
        <v>0</v>
      </c>
      <c r="AI760" s="5">
        <v>0</v>
      </c>
      <c r="AJ760" s="38">
        <f t="shared" si="31"/>
        <v>843.1</v>
      </c>
      <c r="AK760" s="23">
        <v>5140.4</v>
      </c>
      <c r="AL760" s="19">
        <v>59.04</v>
      </c>
      <c r="AM760" s="60">
        <v>4238.26</v>
      </c>
    </row>
    <row r="761" spans="1:39" ht="13.5">
      <c r="A761" s="16" t="s">
        <v>13</v>
      </c>
      <c r="B761" s="16">
        <v>2015</v>
      </c>
      <c r="C761" s="40">
        <v>10</v>
      </c>
      <c r="D761" s="47">
        <v>2020</v>
      </c>
      <c r="E761" s="32">
        <v>350</v>
      </c>
      <c r="F761" s="32">
        <v>150</v>
      </c>
      <c r="G761" s="32">
        <v>0</v>
      </c>
      <c r="H761" s="32">
        <v>0</v>
      </c>
      <c r="I761" s="50">
        <v>0</v>
      </c>
      <c r="J761" s="16">
        <v>0</v>
      </c>
      <c r="K761" s="38">
        <f t="shared" si="29"/>
        <v>2520</v>
      </c>
      <c r="L761" s="48">
        <v>300</v>
      </c>
      <c r="M761" s="50">
        <v>0</v>
      </c>
      <c r="N761" s="19">
        <v>280</v>
      </c>
      <c r="O761" s="16">
        <v>565.95</v>
      </c>
      <c r="P761" s="19">
        <v>626.9</v>
      </c>
      <c r="Q761" s="19">
        <v>0</v>
      </c>
      <c r="R761" s="19">
        <v>0</v>
      </c>
      <c r="S761" s="19">
        <v>0</v>
      </c>
      <c r="T761" s="19">
        <v>1358.28</v>
      </c>
      <c r="U761" s="19">
        <v>50</v>
      </c>
      <c r="V761" s="19">
        <v>0</v>
      </c>
      <c r="W761" s="87">
        <f t="shared" si="30"/>
        <v>3181.13</v>
      </c>
      <c r="X761" s="19">
        <v>0</v>
      </c>
      <c r="Y761" s="19">
        <v>0</v>
      </c>
      <c r="Z761" s="19">
        <v>157</v>
      </c>
      <c r="AA761" s="19">
        <v>0</v>
      </c>
      <c r="AB761" s="19">
        <v>0</v>
      </c>
      <c r="AC761" s="19">
        <v>0</v>
      </c>
      <c r="AD761" s="19">
        <v>0</v>
      </c>
      <c r="AE761" s="19">
        <v>300</v>
      </c>
      <c r="AF761" s="19">
        <v>0</v>
      </c>
      <c r="AG761" s="5">
        <v>0</v>
      </c>
      <c r="AH761" s="5">
        <v>0</v>
      </c>
      <c r="AI761" s="5">
        <v>0</v>
      </c>
      <c r="AJ761" s="38">
        <f t="shared" si="31"/>
        <v>457</v>
      </c>
      <c r="AK761" s="23">
        <v>5701.13</v>
      </c>
      <c r="AL761" s="19">
        <v>115.11</v>
      </c>
      <c r="AM761" s="60">
        <v>5129.02</v>
      </c>
    </row>
    <row r="762" spans="1:39" ht="13.5">
      <c r="A762" s="16" t="s">
        <v>13</v>
      </c>
      <c r="B762" s="16">
        <v>2015</v>
      </c>
      <c r="C762" s="40">
        <v>10</v>
      </c>
      <c r="D762" s="47">
        <v>2020</v>
      </c>
      <c r="E762" s="32">
        <v>240</v>
      </c>
      <c r="F762" s="32">
        <v>0</v>
      </c>
      <c r="G762" s="32">
        <v>0</v>
      </c>
      <c r="H762" s="32">
        <v>0</v>
      </c>
      <c r="I762" s="50">
        <v>0</v>
      </c>
      <c r="J762" s="16">
        <v>0</v>
      </c>
      <c r="K762" s="38">
        <f t="shared" si="29"/>
        <v>2260</v>
      </c>
      <c r="L762" s="48">
        <v>300</v>
      </c>
      <c r="M762" s="50">
        <v>0</v>
      </c>
      <c r="N762" s="19">
        <v>280</v>
      </c>
      <c r="O762" s="16">
        <v>609.48</v>
      </c>
      <c r="P762" s="19">
        <v>644.31</v>
      </c>
      <c r="Q762" s="19">
        <v>0</v>
      </c>
      <c r="R762" s="19">
        <v>0</v>
      </c>
      <c r="S762" s="19">
        <v>0</v>
      </c>
      <c r="T762" s="19">
        <v>870.69</v>
      </c>
      <c r="U762" s="19">
        <v>0</v>
      </c>
      <c r="V762" s="19">
        <v>0</v>
      </c>
      <c r="W762" s="87">
        <f t="shared" si="30"/>
        <v>2704.48</v>
      </c>
      <c r="X762" s="19">
        <v>358</v>
      </c>
      <c r="Y762" s="19">
        <v>0</v>
      </c>
      <c r="Z762" s="19">
        <v>160</v>
      </c>
      <c r="AA762" s="19">
        <v>0</v>
      </c>
      <c r="AB762" s="19">
        <v>0</v>
      </c>
      <c r="AC762" s="19">
        <v>0</v>
      </c>
      <c r="AD762" s="19">
        <v>0</v>
      </c>
      <c r="AE762" s="19">
        <v>300</v>
      </c>
      <c r="AF762" s="19">
        <v>0</v>
      </c>
      <c r="AG762" s="5">
        <v>0</v>
      </c>
      <c r="AH762" s="5">
        <v>0</v>
      </c>
      <c r="AI762" s="5">
        <v>0</v>
      </c>
      <c r="AJ762" s="38">
        <f t="shared" si="31"/>
        <v>818</v>
      </c>
      <c r="AK762" s="23">
        <v>4964.48</v>
      </c>
      <c r="AL762" s="19">
        <v>43.93</v>
      </c>
      <c r="AM762" s="60">
        <v>4102.55</v>
      </c>
    </row>
    <row r="763" spans="1:39" ht="13.5">
      <c r="A763" s="16" t="s">
        <v>13</v>
      </c>
      <c r="B763" s="16">
        <v>2015</v>
      </c>
      <c r="C763" s="40">
        <v>10</v>
      </c>
      <c r="D763" s="47">
        <v>2020</v>
      </c>
      <c r="E763" s="32">
        <v>246</v>
      </c>
      <c r="F763" s="32">
        <v>0</v>
      </c>
      <c r="G763" s="32">
        <v>0</v>
      </c>
      <c r="H763" s="32">
        <v>0</v>
      </c>
      <c r="I763" s="50">
        <v>0</v>
      </c>
      <c r="J763" s="16">
        <v>0</v>
      </c>
      <c r="K763" s="66">
        <f t="shared" si="29"/>
        <v>2266</v>
      </c>
      <c r="L763" s="48">
        <v>300</v>
      </c>
      <c r="M763" s="50">
        <v>0</v>
      </c>
      <c r="N763" s="19">
        <v>280</v>
      </c>
      <c r="O763" s="16">
        <v>565.95</v>
      </c>
      <c r="P763" s="19">
        <v>644.31</v>
      </c>
      <c r="Q763" s="19">
        <v>0</v>
      </c>
      <c r="R763" s="19">
        <v>0</v>
      </c>
      <c r="S763" s="19">
        <v>0</v>
      </c>
      <c r="T763" s="19">
        <v>1184.14</v>
      </c>
      <c r="U763" s="19">
        <v>0</v>
      </c>
      <c r="V763" s="19">
        <v>0</v>
      </c>
      <c r="W763" s="87">
        <f t="shared" si="30"/>
        <v>2974.4</v>
      </c>
      <c r="X763" s="19">
        <v>163</v>
      </c>
      <c r="Y763" s="19">
        <v>0</v>
      </c>
      <c r="Z763" s="19">
        <v>0</v>
      </c>
      <c r="AA763" s="19">
        <v>0</v>
      </c>
      <c r="AB763" s="19">
        <v>0</v>
      </c>
      <c r="AC763" s="19">
        <v>0</v>
      </c>
      <c r="AD763" s="19">
        <v>0</v>
      </c>
      <c r="AE763" s="19">
        <v>300</v>
      </c>
      <c r="AF763" s="19">
        <v>0</v>
      </c>
      <c r="AG763" s="5">
        <v>0</v>
      </c>
      <c r="AH763" s="5">
        <v>0</v>
      </c>
      <c r="AI763" s="5">
        <v>0</v>
      </c>
      <c r="AJ763" s="38">
        <f t="shared" si="31"/>
        <v>463</v>
      </c>
      <c r="AK763" s="23">
        <v>5240.4</v>
      </c>
      <c r="AL763" s="19">
        <v>69.04</v>
      </c>
      <c r="AM763" s="60">
        <v>4708.36</v>
      </c>
    </row>
    <row r="764" spans="1:39" ht="13.5">
      <c r="A764" s="16" t="s">
        <v>13</v>
      </c>
      <c r="B764" s="16">
        <v>2015</v>
      </c>
      <c r="C764" s="40">
        <v>10</v>
      </c>
      <c r="D764" s="47">
        <v>2020</v>
      </c>
      <c r="E764" s="32">
        <v>146</v>
      </c>
      <c r="F764" s="32">
        <v>0</v>
      </c>
      <c r="G764" s="32">
        <v>0</v>
      </c>
      <c r="H764" s="32">
        <v>0</v>
      </c>
      <c r="I764" s="50">
        <v>0</v>
      </c>
      <c r="J764" s="16">
        <v>0</v>
      </c>
      <c r="K764" s="66">
        <f t="shared" si="29"/>
        <v>2166</v>
      </c>
      <c r="L764" s="48">
        <v>300</v>
      </c>
      <c r="M764" s="50">
        <v>0</v>
      </c>
      <c r="N764" s="19">
        <v>280</v>
      </c>
      <c r="O764" s="16">
        <v>565.95</v>
      </c>
      <c r="P764" s="19">
        <v>644.31</v>
      </c>
      <c r="Q764" s="19">
        <v>0</v>
      </c>
      <c r="R764" s="19">
        <v>0</v>
      </c>
      <c r="S764" s="19">
        <v>0</v>
      </c>
      <c r="T764" s="19">
        <v>1091.26</v>
      </c>
      <c r="U764" s="19">
        <v>0</v>
      </c>
      <c r="V764" s="19">
        <v>0</v>
      </c>
      <c r="W764" s="87">
        <f t="shared" si="30"/>
        <v>2881.52</v>
      </c>
      <c r="X764" s="19">
        <v>268</v>
      </c>
      <c r="Y764" s="19">
        <v>0</v>
      </c>
      <c r="Z764" s="19">
        <v>160</v>
      </c>
      <c r="AA764" s="19">
        <v>0</v>
      </c>
      <c r="AB764" s="19">
        <v>0</v>
      </c>
      <c r="AC764" s="19">
        <v>0</v>
      </c>
      <c r="AD764" s="19">
        <v>0</v>
      </c>
      <c r="AE764" s="19">
        <v>300</v>
      </c>
      <c r="AF764" s="19">
        <v>0</v>
      </c>
      <c r="AG764" s="5">
        <v>0</v>
      </c>
      <c r="AH764" s="5">
        <v>0</v>
      </c>
      <c r="AI764" s="5">
        <v>0</v>
      </c>
      <c r="AJ764" s="38">
        <f t="shared" si="31"/>
        <v>728</v>
      </c>
      <c r="AK764" s="23">
        <v>5047.52</v>
      </c>
      <c r="AL764" s="19">
        <v>49.75</v>
      </c>
      <c r="AM764" s="60">
        <v>4269.77</v>
      </c>
    </row>
    <row r="765" spans="1:39" ht="13.5">
      <c r="A765" s="16" t="s">
        <v>13</v>
      </c>
      <c r="B765" s="16">
        <v>2015</v>
      </c>
      <c r="C765" s="40">
        <v>10</v>
      </c>
      <c r="D765" s="47">
        <v>2020</v>
      </c>
      <c r="E765" s="32">
        <v>200</v>
      </c>
      <c r="F765" s="32">
        <v>0</v>
      </c>
      <c r="G765" s="32">
        <v>0</v>
      </c>
      <c r="H765" s="32">
        <v>0</v>
      </c>
      <c r="I765" s="50">
        <v>0</v>
      </c>
      <c r="J765" s="16">
        <v>0</v>
      </c>
      <c r="K765" s="66">
        <f t="shared" si="29"/>
        <v>2220</v>
      </c>
      <c r="L765" s="48">
        <v>100</v>
      </c>
      <c r="M765" s="50">
        <v>0</v>
      </c>
      <c r="N765" s="19">
        <v>280</v>
      </c>
      <c r="O765" s="16">
        <v>478.88</v>
      </c>
      <c r="P765" s="19">
        <v>644.31</v>
      </c>
      <c r="Q765" s="19">
        <v>0</v>
      </c>
      <c r="R765" s="19">
        <v>0</v>
      </c>
      <c r="S765" s="19">
        <v>0</v>
      </c>
      <c r="T765" s="19">
        <v>1172.53</v>
      </c>
      <c r="U765" s="19">
        <v>0</v>
      </c>
      <c r="V765" s="19">
        <v>0</v>
      </c>
      <c r="W765" s="87">
        <f t="shared" si="30"/>
        <v>2675.7200000000003</v>
      </c>
      <c r="X765" s="19">
        <v>256</v>
      </c>
      <c r="Y765" s="19">
        <v>13.9</v>
      </c>
      <c r="Z765" s="19">
        <v>160</v>
      </c>
      <c r="AA765" s="19">
        <v>0</v>
      </c>
      <c r="AB765" s="19">
        <v>0</v>
      </c>
      <c r="AC765" s="19">
        <v>0</v>
      </c>
      <c r="AD765" s="19">
        <v>222</v>
      </c>
      <c r="AE765" s="19">
        <v>100</v>
      </c>
      <c r="AF765" s="19">
        <v>2.9</v>
      </c>
      <c r="AG765" s="5">
        <v>0</v>
      </c>
      <c r="AH765" s="5">
        <v>0</v>
      </c>
      <c r="AI765" s="5">
        <v>0</v>
      </c>
      <c r="AJ765" s="38">
        <f t="shared" si="31"/>
        <v>754.8</v>
      </c>
      <c r="AK765" s="23">
        <v>4670.82</v>
      </c>
      <c r="AL765" s="19">
        <v>35.12</v>
      </c>
      <c r="AM765" s="60">
        <v>4105.8</v>
      </c>
    </row>
    <row r="766" spans="1:39" ht="13.5">
      <c r="A766" s="16" t="s">
        <v>13</v>
      </c>
      <c r="B766" s="16">
        <v>2015</v>
      </c>
      <c r="C766" s="40">
        <v>10</v>
      </c>
      <c r="D766" s="47">
        <v>2020</v>
      </c>
      <c r="E766" s="32">
        <v>500</v>
      </c>
      <c r="F766" s="32">
        <v>50</v>
      </c>
      <c r="G766" s="32">
        <v>0</v>
      </c>
      <c r="H766" s="32">
        <v>0</v>
      </c>
      <c r="I766" s="50">
        <v>0</v>
      </c>
      <c r="J766" s="16">
        <v>0</v>
      </c>
      <c r="K766" s="38">
        <f t="shared" si="29"/>
        <v>2570</v>
      </c>
      <c r="L766" s="48">
        <v>300</v>
      </c>
      <c r="M766" s="50">
        <v>0</v>
      </c>
      <c r="N766" s="19">
        <v>280</v>
      </c>
      <c r="O766" s="16">
        <v>609.48</v>
      </c>
      <c r="P766" s="19">
        <v>644.31</v>
      </c>
      <c r="Q766" s="19">
        <v>0</v>
      </c>
      <c r="R766" s="19">
        <v>0</v>
      </c>
      <c r="S766" s="19">
        <v>0</v>
      </c>
      <c r="T766" s="19">
        <v>882.3</v>
      </c>
      <c r="U766" s="19">
        <v>0</v>
      </c>
      <c r="V766" s="19">
        <v>0</v>
      </c>
      <c r="W766" s="87">
        <f t="shared" si="30"/>
        <v>2716.09</v>
      </c>
      <c r="X766" s="19">
        <v>260.5</v>
      </c>
      <c r="Y766" s="19">
        <v>0</v>
      </c>
      <c r="Z766" s="19">
        <v>160</v>
      </c>
      <c r="AA766" s="19">
        <v>0</v>
      </c>
      <c r="AB766" s="19">
        <v>0</v>
      </c>
      <c r="AC766" s="19">
        <v>0</v>
      </c>
      <c r="AD766" s="19">
        <v>0</v>
      </c>
      <c r="AE766" s="19">
        <v>300</v>
      </c>
      <c r="AF766" s="19">
        <v>0</v>
      </c>
      <c r="AG766" s="5">
        <v>140</v>
      </c>
      <c r="AH766" s="5">
        <v>0</v>
      </c>
      <c r="AI766" s="5">
        <v>0</v>
      </c>
      <c r="AJ766" s="38">
        <f t="shared" si="31"/>
        <v>860.5</v>
      </c>
      <c r="AK766" s="23">
        <v>5286.09</v>
      </c>
      <c r="AL766" s="19">
        <v>73.61</v>
      </c>
      <c r="AM766" s="60">
        <v>4351.98</v>
      </c>
    </row>
    <row r="767" spans="1:39" ht="13.5">
      <c r="A767" s="16" t="s">
        <v>13</v>
      </c>
      <c r="B767" s="16">
        <v>2015</v>
      </c>
      <c r="C767" s="40">
        <v>10</v>
      </c>
      <c r="D767" s="47">
        <v>2020</v>
      </c>
      <c r="E767" s="32">
        <v>400</v>
      </c>
      <c r="F767" s="32">
        <v>50</v>
      </c>
      <c r="G767" s="32">
        <v>0</v>
      </c>
      <c r="H767" s="32">
        <v>0</v>
      </c>
      <c r="I767" s="50">
        <v>0</v>
      </c>
      <c r="J767" s="16">
        <v>0</v>
      </c>
      <c r="K767" s="38">
        <f t="shared" si="29"/>
        <v>2470</v>
      </c>
      <c r="L767" s="48">
        <v>300</v>
      </c>
      <c r="M767" s="50">
        <v>0</v>
      </c>
      <c r="N767" s="19">
        <v>280</v>
      </c>
      <c r="O767" s="16">
        <v>565.95</v>
      </c>
      <c r="P767" s="19">
        <v>644.31</v>
      </c>
      <c r="Q767" s="19">
        <v>0</v>
      </c>
      <c r="R767" s="19">
        <v>0</v>
      </c>
      <c r="S767" s="19">
        <v>0</v>
      </c>
      <c r="T767" s="19">
        <v>1184.14</v>
      </c>
      <c r="U767" s="19">
        <v>0</v>
      </c>
      <c r="V767" s="19">
        <v>0</v>
      </c>
      <c r="W767" s="87">
        <f t="shared" si="30"/>
        <v>2974.4</v>
      </c>
      <c r="X767" s="19">
        <v>285</v>
      </c>
      <c r="Y767" s="19">
        <v>15.3</v>
      </c>
      <c r="Z767" s="19">
        <v>157</v>
      </c>
      <c r="AA767" s="19">
        <v>0</v>
      </c>
      <c r="AB767" s="19">
        <v>0</v>
      </c>
      <c r="AC767" s="19">
        <v>0</v>
      </c>
      <c r="AD767" s="19">
        <v>0</v>
      </c>
      <c r="AE767" s="19">
        <v>300</v>
      </c>
      <c r="AF767" s="19">
        <v>0</v>
      </c>
      <c r="AG767" s="5">
        <v>0</v>
      </c>
      <c r="AH767" s="5">
        <v>0</v>
      </c>
      <c r="AI767" s="5">
        <v>0</v>
      </c>
      <c r="AJ767" s="38">
        <f t="shared" si="31"/>
        <v>757.3</v>
      </c>
      <c r="AK767" s="23">
        <v>5444.4</v>
      </c>
      <c r="AL767" s="19">
        <v>89.44</v>
      </c>
      <c r="AM767" s="60">
        <v>4597.66</v>
      </c>
    </row>
    <row r="768" spans="1:39" ht="13.5">
      <c r="A768" s="16" t="s">
        <v>13</v>
      </c>
      <c r="B768" s="16">
        <v>2015</v>
      </c>
      <c r="C768" s="40">
        <v>10</v>
      </c>
      <c r="D768" s="47">
        <v>2020</v>
      </c>
      <c r="E768" s="32">
        <v>150</v>
      </c>
      <c r="F768" s="32">
        <v>0</v>
      </c>
      <c r="G768" s="32">
        <v>0</v>
      </c>
      <c r="H768" s="32">
        <v>0</v>
      </c>
      <c r="I768" s="50">
        <v>0</v>
      </c>
      <c r="J768" s="16">
        <v>0</v>
      </c>
      <c r="K768" s="38">
        <f t="shared" si="29"/>
        <v>2170</v>
      </c>
      <c r="L768" s="48">
        <v>300</v>
      </c>
      <c r="M768" s="50">
        <v>0</v>
      </c>
      <c r="N768" s="19">
        <v>280</v>
      </c>
      <c r="O768" s="16">
        <v>478.88</v>
      </c>
      <c r="P768" s="19">
        <v>644.31</v>
      </c>
      <c r="Q768" s="19">
        <v>0</v>
      </c>
      <c r="R768" s="19">
        <v>0</v>
      </c>
      <c r="S768" s="19">
        <v>0</v>
      </c>
      <c r="T768" s="19">
        <v>1056.44</v>
      </c>
      <c r="U768" s="19">
        <v>0</v>
      </c>
      <c r="V768" s="19">
        <v>0</v>
      </c>
      <c r="W768" s="87">
        <f t="shared" si="30"/>
        <v>2759.63</v>
      </c>
      <c r="X768" s="19">
        <v>372</v>
      </c>
      <c r="Y768" s="19">
        <v>47.7</v>
      </c>
      <c r="Z768" s="19">
        <v>160</v>
      </c>
      <c r="AA768" s="19">
        <v>0</v>
      </c>
      <c r="AB768" s="19">
        <v>0</v>
      </c>
      <c r="AC768" s="19">
        <v>0</v>
      </c>
      <c r="AD768" s="19">
        <v>106</v>
      </c>
      <c r="AE768" s="19">
        <v>300</v>
      </c>
      <c r="AF768" s="19">
        <v>0</v>
      </c>
      <c r="AG768" s="5">
        <v>0</v>
      </c>
      <c r="AH768" s="5">
        <v>0</v>
      </c>
      <c r="AI768" s="5">
        <v>0</v>
      </c>
      <c r="AJ768" s="38">
        <f t="shared" si="31"/>
        <v>985.7</v>
      </c>
      <c r="AK768" s="23">
        <v>4823.63</v>
      </c>
      <c r="AL768" s="19">
        <v>39.71</v>
      </c>
      <c r="AM768" s="60">
        <v>3904.22</v>
      </c>
    </row>
    <row r="769" spans="1:39" ht="13.5">
      <c r="A769" s="16" t="s">
        <v>16</v>
      </c>
      <c r="B769" s="16">
        <v>2015</v>
      </c>
      <c r="C769" s="40">
        <v>10</v>
      </c>
      <c r="D769" s="47">
        <v>2020</v>
      </c>
      <c r="E769" s="32">
        <v>170</v>
      </c>
      <c r="F769" s="32">
        <v>0</v>
      </c>
      <c r="G769" s="32">
        <v>0</v>
      </c>
      <c r="H769" s="32">
        <v>0</v>
      </c>
      <c r="I769" s="50">
        <v>0</v>
      </c>
      <c r="J769" s="16">
        <v>0</v>
      </c>
      <c r="K769" s="38">
        <f t="shared" si="29"/>
        <v>2190</v>
      </c>
      <c r="L769" s="48">
        <v>300</v>
      </c>
      <c r="M769" s="50">
        <v>36</v>
      </c>
      <c r="N769" s="19">
        <v>280</v>
      </c>
      <c r="O769" s="16">
        <v>539.83</v>
      </c>
      <c r="P769" s="19">
        <v>348.28</v>
      </c>
      <c r="Q769" s="19">
        <v>0</v>
      </c>
      <c r="R769" s="19">
        <v>0</v>
      </c>
      <c r="S769" s="19">
        <v>0</v>
      </c>
      <c r="T769" s="19">
        <v>1346.67</v>
      </c>
      <c r="U769" s="19">
        <v>0</v>
      </c>
      <c r="V769" s="19">
        <v>0</v>
      </c>
      <c r="W769" s="87">
        <f t="shared" si="30"/>
        <v>2850.7799999999997</v>
      </c>
      <c r="X769" s="19">
        <v>186.5</v>
      </c>
      <c r="Y769" s="19">
        <v>16.1</v>
      </c>
      <c r="Z769" s="19">
        <v>160</v>
      </c>
      <c r="AA769" s="19">
        <v>0</v>
      </c>
      <c r="AB769" s="19">
        <v>0</v>
      </c>
      <c r="AC769" s="19">
        <v>0</v>
      </c>
      <c r="AD769" s="19">
        <v>0</v>
      </c>
      <c r="AE769" s="19">
        <v>300</v>
      </c>
      <c r="AF769" s="19">
        <v>13.5</v>
      </c>
      <c r="AG769" s="5">
        <v>0</v>
      </c>
      <c r="AH769" s="5">
        <v>0</v>
      </c>
      <c r="AI769" s="5">
        <v>0</v>
      </c>
      <c r="AJ769" s="38">
        <f t="shared" si="31"/>
        <v>676.1</v>
      </c>
      <c r="AK769" s="23">
        <v>5027.28</v>
      </c>
      <c r="AL769" s="19">
        <v>47.73</v>
      </c>
      <c r="AM769" s="60">
        <v>4316.95</v>
      </c>
    </row>
    <row r="770" spans="1:39" ht="13.5">
      <c r="A770" s="16" t="s">
        <v>16</v>
      </c>
      <c r="B770" s="16">
        <v>2015</v>
      </c>
      <c r="C770" s="40">
        <v>10</v>
      </c>
      <c r="D770" s="47">
        <v>2020</v>
      </c>
      <c r="E770" s="32">
        <v>190</v>
      </c>
      <c r="F770" s="32">
        <v>0</v>
      </c>
      <c r="G770" s="32">
        <v>0</v>
      </c>
      <c r="H770" s="32">
        <v>0</v>
      </c>
      <c r="I770" s="50">
        <v>0</v>
      </c>
      <c r="J770" s="16">
        <v>0</v>
      </c>
      <c r="K770" s="38">
        <f t="shared" si="29"/>
        <v>2210</v>
      </c>
      <c r="L770" s="48">
        <v>300</v>
      </c>
      <c r="M770" s="50">
        <v>171</v>
      </c>
      <c r="N770" s="19">
        <v>270.67</v>
      </c>
      <c r="O770" s="16">
        <v>478.88</v>
      </c>
      <c r="P770" s="19">
        <v>348.28</v>
      </c>
      <c r="Q770" s="19">
        <v>0</v>
      </c>
      <c r="R770" s="19">
        <v>0</v>
      </c>
      <c r="S770" s="19">
        <v>0</v>
      </c>
      <c r="T770" s="19">
        <v>1369.89</v>
      </c>
      <c r="U770" s="19">
        <v>0</v>
      </c>
      <c r="V770" s="19">
        <v>0</v>
      </c>
      <c r="W770" s="87">
        <f t="shared" si="30"/>
        <v>2938.7200000000003</v>
      </c>
      <c r="X770" s="19">
        <v>164</v>
      </c>
      <c r="Y770" s="19">
        <v>4.5</v>
      </c>
      <c r="Z770" s="19">
        <v>160</v>
      </c>
      <c r="AA770" s="19">
        <v>0</v>
      </c>
      <c r="AB770" s="19">
        <v>0</v>
      </c>
      <c r="AC770" s="19">
        <v>0</v>
      </c>
      <c r="AD770" s="19">
        <v>0</v>
      </c>
      <c r="AE770" s="19">
        <v>300</v>
      </c>
      <c r="AF770" s="19">
        <v>108</v>
      </c>
      <c r="AG770" s="5">
        <v>0</v>
      </c>
      <c r="AH770" s="5">
        <v>0</v>
      </c>
      <c r="AI770" s="5">
        <v>0</v>
      </c>
      <c r="AJ770" s="38">
        <f t="shared" si="31"/>
        <v>736.5</v>
      </c>
      <c r="AK770" s="23">
        <v>5040.72</v>
      </c>
      <c r="AL770" s="19">
        <v>49.07</v>
      </c>
      <c r="AM770" s="60">
        <v>4363.15</v>
      </c>
    </row>
    <row r="771" spans="1:39" ht="13.5">
      <c r="A771" s="16" t="s">
        <v>16</v>
      </c>
      <c r="B771" s="16">
        <v>2015</v>
      </c>
      <c r="C771" s="40">
        <v>10</v>
      </c>
      <c r="D771" s="47">
        <v>2020</v>
      </c>
      <c r="E771" s="32">
        <v>150</v>
      </c>
      <c r="F771" s="32">
        <v>0</v>
      </c>
      <c r="G771" s="32">
        <v>0</v>
      </c>
      <c r="H771" s="32">
        <v>0</v>
      </c>
      <c r="I771" s="50">
        <v>0</v>
      </c>
      <c r="J771" s="16">
        <v>0</v>
      </c>
      <c r="K771" s="38">
        <f t="shared" si="29"/>
        <v>2170</v>
      </c>
      <c r="L771" s="48">
        <v>300</v>
      </c>
      <c r="M771" s="50">
        <v>0</v>
      </c>
      <c r="N771" s="19">
        <v>270.67</v>
      </c>
      <c r="O771" s="16">
        <v>487.59</v>
      </c>
      <c r="P771" s="19">
        <v>348.28</v>
      </c>
      <c r="Q771" s="19">
        <v>0</v>
      </c>
      <c r="R771" s="19">
        <v>0</v>
      </c>
      <c r="S771" s="19">
        <v>0</v>
      </c>
      <c r="T771" s="19">
        <v>1044.83</v>
      </c>
      <c r="U771" s="19">
        <v>0</v>
      </c>
      <c r="V771" s="19">
        <v>0</v>
      </c>
      <c r="W771" s="87">
        <f t="shared" si="30"/>
        <v>2451.37</v>
      </c>
      <c r="X771" s="19">
        <v>254.5</v>
      </c>
      <c r="Y771" s="19">
        <v>5</v>
      </c>
      <c r="Z771" s="19">
        <v>160</v>
      </c>
      <c r="AA771" s="19">
        <v>0</v>
      </c>
      <c r="AB771" s="19">
        <v>0</v>
      </c>
      <c r="AC771" s="19">
        <v>0</v>
      </c>
      <c r="AD771" s="19">
        <v>0</v>
      </c>
      <c r="AE771" s="19">
        <v>300</v>
      </c>
      <c r="AF771" s="19">
        <v>92.87</v>
      </c>
      <c r="AG771" s="5">
        <v>0</v>
      </c>
      <c r="AH771" s="5">
        <v>0</v>
      </c>
      <c r="AI771" s="5">
        <v>0</v>
      </c>
      <c r="AJ771" s="38">
        <f t="shared" si="31"/>
        <v>812.37</v>
      </c>
      <c r="AK771" s="23">
        <v>4528.5</v>
      </c>
      <c r="AL771" s="19">
        <v>30.86</v>
      </c>
      <c r="AM771" s="60">
        <v>3778.14</v>
      </c>
    </row>
    <row r="772" spans="1:39" ht="13.5">
      <c r="A772" s="16" t="s">
        <v>16</v>
      </c>
      <c r="B772" s="16">
        <v>2015</v>
      </c>
      <c r="C772" s="40">
        <v>10</v>
      </c>
      <c r="D772" s="47">
        <v>2020</v>
      </c>
      <c r="E772" s="32">
        <v>150</v>
      </c>
      <c r="F772" s="32">
        <v>0</v>
      </c>
      <c r="G772" s="32">
        <v>0</v>
      </c>
      <c r="H772" s="32">
        <v>0</v>
      </c>
      <c r="I772" s="50">
        <v>0</v>
      </c>
      <c r="J772" s="16">
        <v>0</v>
      </c>
      <c r="K772" s="38">
        <f t="shared" si="29"/>
        <v>2170</v>
      </c>
      <c r="L772" s="48">
        <v>300</v>
      </c>
      <c r="M772" s="50">
        <v>0</v>
      </c>
      <c r="N772" s="19">
        <v>280</v>
      </c>
      <c r="O772" s="16">
        <v>531.12</v>
      </c>
      <c r="P772" s="19">
        <v>348.28</v>
      </c>
      <c r="Q772" s="19">
        <v>0</v>
      </c>
      <c r="R772" s="19">
        <v>0</v>
      </c>
      <c r="S772" s="19">
        <v>0</v>
      </c>
      <c r="T772" s="19">
        <v>1369.89</v>
      </c>
      <c r="U772" s="19">
        <v>0</v>
      </c>
      <c r="V772" s="19">
        <v>0</v>
      </c>
      <c r="W772" s="87">
        <f t="shared" si="30"/>
        <v>2829.29</v>
      </c>
      <c r="X772" s="19">
        <v>364</v>
      </c>
      <c r="Y772" s="19">
        <v>17</v>
      </c>
      <c r="Z772" s="19">
        <v>160</v>
      </c>
      <c r="AA772" s="19">
        <v>0</v>
      </c>
      <c r="AB772" s="19">
        <v>0</v>
      </c>
      <c r="AC772" s="19">
        <v>0</v>
      </c>
      <c r="AD772" s="19">
        <v>0</v>
      </c>
      <c r="AE772" s="19">
        <v>300</v>
      </c>
      <c r="AF772" s="19">
        <v>0</v>
      </c>
      <c r="AG772" s="5">
        <v>0</v>
      </c>
      <c r="AH772" s="5">
        <v>0</v>
      </c>
      <c r="AI772" s="5">
        <v>0</v>
      </c>
      <c r="AJ772" s="38">
        <f t="shared" si="31"/>
        <v>841</v>
      </c>
      <c r="AK772" s="23">
        <v>4999.29</v>
      </c>
      <c r="AL772" s="19">
        <v>44.98</v>
      </c>
      <c r="AM772" s="60">
        <v>4113.31</v>
      </c>
    </row>
    <row r="773" spans="1:39" ht="13.5">
      <c r="A773" s="16" t="s">
        <v>16</v>
      </c>
      <c r="B773" s="16">
        <v>2015</v>
      </c>
      <c r="C773" s="40">
        <v>10</v>
      </c>
      <c r="D773" s="47">
        <v>2020</v>
      </c>
      <c r="E773" s="32">
        <v>190</v>
      </c>
      <c r="F773" s="32">
        <v>0</v>
      </c>
      <c r="G773" s="32">
        <v>0</v>
      </c>
      <c r="H773" s="32">
        <v>0</v>
      </c>
      <c r="I773" s="50">
        <v>0</v>
      </c>
      <c r="J773" s="16">
        <v>0</v>
      </c>
      <c r="K773" s="66">
        <f t="shared" si="29"/>
        <v>2210</v>
      </c>
      <c r="L773" s="48">
        <v>300</v>
      </c>
      <c r="M773" s="50">
        <v>108</v>
      </c>
      <c r="N773" s="19">
        <v>280</v>
      </c>
      <c r="O773" s="16">
        <v>522.41</v>
      </c>
      <c r="P773" s="19">
        <v>365.69</v>
      </c>
      <c r="Q773" s="19">
        <v>0</v>
      </c>
      <c r="R773" s="19">
        <v>0</v>
      </c>
      <c r="S773" s="19">
        <v>0</v>
      </c>
      <c r="T773" s="19">
        <v>1311.84</v>
      </c>
      <c r="U773" s="19">
        <v>0</v>
      </c>
      <c r="V773" s="19">
        <v>0</v>
      </c>
      <c r="W773" s="87">
        <f t="shared" si="30"/>
        <v>2887.9399999999996</v>
      </c>
      <c r="X773" s="19">
        <v>226</v>
      </c>
      <c r="Y773" s="19">
        <v>7.2</v>
      </c>
      <c r="Z773" s="19">
        <v>160</v>
      </c>
      <c r="AA773" s="19">
        <v>0</v>
      </c>
      <c r="AB773" s="19">
        <v>0</v>
      </c>
      <c r="AC773" s="19">
        <v>0</v>
      </c>
      <c r="AD773" s="19">
        <v>0</v>
      </c>
      <c r="AE773" s="19">
        <v>300</v>
      </c>
      <c r="AF773" s="19">
        <v>0</v>
      </c>
      <c r="AG773" s="5">
        <v>0</v>
      </c>
      <c r="AH773" s="5">
        <v>0</v>
      </c>
      <c r="AI773" s="5">
        <v>0</v>
      </c>
      <c r="AJ773" s="38">
        <f t="shared" si="31"/>
        <v>693.2</v>
      </c>
      <c r="AK773" s="23">
        <v>5097.94</v>
      </c>
      <c r="AL773" s="19">
        <v>54.79</v>
      </c>
      <c r="AM773" s="60">
        <v>4349.95</v>
      </c>
    </row>
    <row r="774" spans="1:39" ht="13.5">
      <c r="A774" s="16" t="s">
        <v>13</v>
      </c>
      <c r="B774" s="16">
        <v>2015</v>
      </c>
      <c r="C774" s="40">
        <v>10</v>
      </c>
      <c r="D774" s="47">
        <v>2020</v>
      </c>
      <c r="E774" s="32">
        <v>246</v>
      </c>
      <c r="F774" s="32">
        <v>0</v>
      </c>
      <c r="G774" s="32">
        <v>0</v>
      </c>
      <c r="H774" s="32">
        <v>0</v>
      </c>
      <c r="I774" s="50">
        <v>0</v>
      </c>
      <c r="J774" s="16">
        <v>0</v>
      </c>
      <c r="K774" s="66">
        <f t="shared" si="29"/>
        <v>2266</v>
      </c>
      <c r="L774" s="48">
        <v>300</v>
      </c>
      <c r="M774" s="50">
        <v>207</v>
      </c>
      <c r="N774" s="19">
        <v>280</v>
      </c>
      <c r="O774" s="16">
        <v>565.95</v>
      </c>
      <c r="P774" s="19">
        <v>626.9</v>
      </c>
      <c r="Q774" s="19">
        <v>0</v>
      </c>
      <c r="R774" s="19">
        <v>0</v>
      </c>
      <c r="S774" s="19">
        <v>0</v>
      </c>
      <c r="T774" s="19">
        <v>1195.75</v>
      </c>
      <c r="U774" s="19">
        <v>0</v>
      </c>
      <c r="V774" s="19">
        <v>0</v>
      </c>
      <c r="W774" s="87">
        <f t="shared" si="30"/>
        <v>3175.6</v>
      </c>
      <c r="X774" s="19">
        <v>323</v>
      </c>
      <c r="Y774" s="19">
        <v>7.5</v>
      </c>
      <c r="Z774" s="19">
        <v>160</v>
      </c>
      <c r="AA774" s="19">
        <v>0</v>
      </c>
      <c r="AB774" s="19">
        <v>0</v>
      </c>
      <c r="AC774" s="19">
        <v>0</v>
      </c>
      <c r="AD774" s="19">
        <v>0</v>
      </c>
      <c r="AE774" s="19">
        <v>300</v>
      </c>
      <c r="AF774" s="19">
        <v>0</v>
      </c>
      <c r="AG774" s="5">
        <v>0</v>
      </c>
      <c r="AH774" s="5">
        <v>0</v>
      </c>
      <c r="AI774" s="5">
        <v>0</v>
      </c>
      <c r="AJ774" s="38">
        <f t="shared" si="31"/>
        <v>790.5</v>
      </c>
      <c r="AK774" s="23">
        <v>5441.6</v>
      </c>
      <c r="AL774" s="19">
        <v>89.16</v>
      </c>
      <c r="AM774" s="60">
        <v>4561.94</v>
      </c>
    </row>
    <row r="775" spans="1:39" ht="13.5">
      <c r="A775" s="16" t="s">
        <v>13</v>
      </c>
      <c r="B775" s="16">
        <v>2015</v>
      </c>
      <c r="C775" s="40">
        <v>10</v>
      </c>
      <c r="D775" s="47">
        <v>2020</v>
      </c>
      <c r="E775" s="32">
        <v>150</v>
      </c>
      <c r="F775" s="32">
        <v>0</v>
      </c>
      <c r="G775" s="32">
        <v>0</v>
      </c>
      <c r="H775" s="32">
        <v>0</v>
      </c>
      <c r="I775" s="50">
        <v>0</v>
      </c>
      <c r="J775" s="16">
        <v>0</v>
      </c>
      <c r="K775" s="66">
        <f t="shared" si="29"/>
        <v>2170</v>
      </c>
      <c r="L775" s="48">
        <v>300</v>
      </c>
      <c r="M775" s="50">
        <v>198</v>
      </c>
      <c r="N775" s="19">
        <v>270.67</v>
      </c>
      <c r="O775" s="16">
        <v>478.88</v>
      </c>
      <c r="P775" s="19">
        <v>557.24</v>
      </c>
      <c r="Q775" s="19">
        <v>0</v>
      </c>
      <c r="R775" s="19">
        <v>0</v>
      </c>
      <c r="S775" s="19">
        <v>0</v>
      </c>
      <c r="T775" s="19">
        <v>1149.31</v>
      </c>
      <c r="U775" s="19">
        <v>0</v>
      </c>
      <c r="V775" s="19">
        <v>0</v>
      </c>
      <c r="W775" s="87">
        <f t="shared" si="30"/>
        <v>2954.1000000000004</v>
      </c>
      <c r="X775" s="19">
        <v>491.5</v>
      </c>
      <c r="Y775" s="19">
        <v>9.8</v>
      </c>
      <c r="Z775" s="19">
        <v>160</v>
      </c>
      <c r="AA775" s="19">
        <v>0</v>
      </c>
      <c r="AB775" s="19">
        <v>0</v>
      </c>
      <c r="AC775" s="19">
        <v>0</v>
      </c>
      <c r="AD775" s="19">
        <v>0</v>
      </c>
      <c r="AE775" s="19">
        <v>300</v>
      </c>
      <c r="AF775" s="19">
        <v>92.87</v>
      </c>
      <c r="AG775" s="5">
        <v>0</v>
      </c>
      <c r="AH775" s="5">
        <v>0</v>
      </c>
      <c r="AI775" s="5">
        <v>0</v>
      </c>
      <c r="AJ775" s="38">
        <f t="shared" si="31"/>
        <v>1054.17</v>
      </c>
      <c r="AK775" s="23">
        <v>5031.25</v>
      </c>
      <c r="AL775" s="19">
        <v>48.12</v>
      </c>
      <c r="AM775" s="60">
        <v>4021.81</v>
      </c>
    </row>
    <row r="776" spans="1:39" ht="13.5">
      <c r="A776" s="16" t="s">
        <v>13</v>
      </c>
      <c r="B776" s="16">
        <v>2015</v>
      </c>
      <c r="C776" s="40">
        <v>10</v>
      </c>
      <c r="D776" s="47">
        <v>2020</v>
      </c>
      <c r="E776" s="32">
        <v>150</v>
      </c>
      <c r="F776" s="32">
        <v>0</v>
      </c>
      <c r="G776" s="32">
        <v>0</v>
      </c>
      <c r="H776" s="32">
        <v>0</v>
      </c>
      <c r="I776" s="50">
        <v>0</v>
      </c>
      <c r="J776" s="16">
        <v>0</v>
      </c>
      <c r="K776" s="38">
        <f t="shared" si="29"/>
        <v>2170</v>
      </c>
      <c r="L776" s="48">
        <v>200</v>
      </c>
      <c r="M776" s="50">
        <v>207</v>
      </c>
      <c r="N776" s="19">
        <v>280</v>
      </c>
      <c r="O776" s="16">
        <v>565.95</v>
      </c>
      <c r="P776" s="19">
        <v>557.24</v>
      </c>
      <c r="Q776" s="19">
        <v>0</v>
      </c>
      <c r="R776" s="19">
        <v>0</v>
      </c>
      <c r="S776" s="19">
        <v>0</v>
      </c>
      <c r="T776" s="19">
        <v>1149.31</v>
      </c>
      <c r="U776" s="19">
        <v>0</v>
      </c>
      <c r="V776" s="19">
        <v>0</v>
      </c>
      <c r="W776" s="87">
        <f t="shared" si="30"/>
        <v>2959.5</v>
      </c>
      <c r="X776" s="19">
        <v>214</v>
      </c>
      <c r="Y776" s="19">
        <v>209.5</v>
      </c>
      <c r="Z776" s="19">
        <v>160</v>
      </c>
      <c r="AA776" s="19">
        <v>0</v>
      </c>
      <c r="AB776" s="19">
        <v>0</v>
      </c>
      <c r="AC776" s="19">
        <v>0</v>
      </c>
      <c r="AD776" s="19">
        <v>0</v>
      </c>
      <c r="AE776" s="19">
        <v>200</v>
      </c>
      <c r="AF776" s="19">
        <v>0</v>
      </c>
      <c r="AG776" s="5">
        <v>0</v>
      </c>
      <c r="AH776" s="5">
        <v>0</v>
      </c>
      <c r="AI776" s="5">
        <v>0</v>
      </c>
      <c r="AJ776" s="38">
        <f t="shared" si="31"/>
        <v>783.5</v>
      </c>
      <c r="AK776" s="23">
        <v>5129.5</v>
      </c>
      <c r="AL776" s="19">
        <v>57.95</v>
      </c>
      <c r="AM776" s="60">
        <v>4288.05</v>
      </c>
    </row>
    <row r="777" spans="1:39" ht="13.5">
      <c r="A777" s="16" t="s">
        <v>13</v>
      </c>
      <c r="B777" s="16">
        <v>2015</v>
      </c>
      <c r="C777" s="40">
        <v>10</v>
      </c>
      <c r="D777" s="47">
        <v>2020</v>
      </c>
      <c r="E777" s="32">
        <v>150</v>
      </c>
      <c r="F777" s="32">
        <v>0</v>
      </c>
      <c r="G777" s="32">
        <v>0</v>
      </c>
      <c r="H777" s="32">
        <v>0</v>
      </c>
      <c r="I777" s="50">
        <v>0</v>
      </c>
      <c r="J777" s="16">
        <v>0</v>
      </c>
      <c r="K777" s="38">
        <f t="shared" si="29"/>
        <v>2170</v>
      </c>
      <c r="L777" s="48">
        <v>300</v>
      </c>
      <c r="M777" s="50">
        <v>216</v>
      </c>
      <c r="N777" s="19">
        <v>280</v>
      </c>
      <c r="O777" s="16">
        <v>565.95</v>
      </c>
      <c r="P777" s="19">
        <v>644.31</v>
      </c>
      <c r="Q777" s="19">
        <v>0</v>
      </c>
      <c r="R777" s="19">
        <v>0</v>
      </c>
      <c r="S777" s="19">
        <v>0</v>
      </c>
      <c r="T777" s="19">
        <v>1184.14</v>
      </c>
      <c r="U777" s="19">
        <v>0</v>
      </c>
      <c r="V777" s="19">
        <v>0</v>
      </c>
      <c r="W777" s="87">
        <f t="shared" si="30"/>
        <v>3190.4</v>
      </c>
      <c r="X777" s="19">
        <v>295</v>
      </c>
      <c r="Y777" s="19">
        <v>3.3</v>
      </c>
      <c r="Z777" s="19">
        <v>160</v>
      </c>
      <c r="AA777" s="19">
        <v>0</v>
      </c>
      <c r="AB777" s="19">
        <v>0</v>
      </c>
      <c r="AC777" s="19">
        <v>0</v>
      </c>
      <c r="AD777" s="19">
        <v>0</v>
      </c>
      <c r="AE777" s="19">
        <v>300</v>
      </c>
      <c r="AF777" s="19">
        <v>0</v>
      </c>
      <c r="AG777" s="5">
        <v>0</v>
      </c>
      <c r="AH777" s="5">
        <v>0</v>
      </c>
      <c r="AI777" s="5">
        <v>0</v>
      </c>
      <c r="AJ777" s="38">
        <f t="shared" si="31"/>
        <v>758.3</v>
      </c>
      <c r="AK777" s="23">
        <v>5360.4</v>
      </c>
      <c r="AL777" s="19">
        <v>81.04</v>
      </c>
      <c r="AM777" s="60">
        <v>4521.06</v>
      </c>
    </row>
    <row r="778" spans="1:39" ht="13.5">
      <c r="A778" s="16" t="s">
        <v>13</v>
      </c>
      <c r="B778" s="16">
        <v>2015</v>
      </c>
      <c r="C778" s="40">
        <v>10</v>
      </c>
      <c r="D778" s="47">
        <v>2020</v>
      </c>
      <c r="E778" s="32">
        <v>300</v>
      </c>
      <c r="F778" s="32">
        <v>50</v>
      </c>
      <c r="G778" s="32">
        <v>0</v>
      </c>
      <c r="H778" s="32">
        <v>0</v>
      </c>
      <c r="I778" s="50">
        <v>0</v>
      </c>
      <c r="J778" s="16">
        <v>0</v>
      </c>
      <c r="K778" s="38">
        <f t="shared" si="29"/>
        <v>2370</v>
      </c>
      <c r="L778" s="48">
        <v>300</v>
      </c>
      <c r="M778" s="50">
        <v>0</v>
      </c>
      <c r="N778" s="19">
        <v>224</v>
      </c>
      <c r="O778" s="16">
        <v>391.81</v>
      </c>
      <c r="P778" s="19">
        <v>644.31</v>
      </c>
      <c r="Q778" s="19">
        <v>0</v>
      </c>
      <c r="R778" s="19">
        <v>0</v>
      </c>
      <c r="S778" s="19">
        <v>0</v>
      </c>
      <c r="T778" s="19">
        <v>708.16</v>
      </c>
      <c r="U778" s="19">
        <v>0</v>
      </c>
      <c r="V778" s="19">
        <v>0</v>
      </c>
      <c r="W778" s="87">
        <f t="shared" si="30"/>
        <v>2268.2799999999997</v>
      </c>
      <c r="X778" s="19">
        <v>216</v>
      </c>
      <c r="Y778" s="19">
        <v>1.9</v>
      </c>
      <c r="Z778" s="19">
        <v>160</v>
      </c>
      <c r="AA778" s="19">
        <v>0</v>
      </c>
      <c r="AB778" s="19">
        <v>0</v>
      </c>
      <c r="AC778" s="19">
        <v>0</v>
      </c>
      <c r="AD778" s="19">
        <v>0</v>
      </c>
      <c r="AE778" s="19">
        <v>300</v>
      </c>
      <c r="AF778" s="19">
        <v>557.24</v>
      </c>
      <c r="AG778" s="5">
        <v>0</v>
      </c>
      <c r="AH778" s="5">
        <v>0</v>
      </c>
      <c r="AI778" s="5">
        <v>0</v>
      </c>
      <c r="AJ778" s="38">
        <f t="shared" si="31"/>
        <v>1235.1399999999999</v>
      </c>
      <c r="AK778" s="23">
        <v>4081.04</v>
      </c>
      <c r="AL778" s="19">
        <v>17.43</v>
      </c>
      <c r="AM778" s="60">
        <v>3385.71</v>
      </c>
    </row>
    <row r="779" spans="1:39" ht="13.5">
      <c r="A779" s="16" t="s">
        <v>13</v>
      </c>
      <c r="B779" s="16">
        <v>2015</v>
      </c>
      <c r="C779" s="40">
        <v>10</v>
      </c>
      <c r="D779" s="47">
        <v>2020</v>
      </c>
      <c r="E779" s="32">
        <v>101</v>
      </c>
      <c r="F779" s="32">
        <v>0</v>
      </c>
      <c r="G779" s="32">
        <v>0</v>
      </c>
      <c r="H779" s="32">
        <v>0</v>
      </c>
      <c r="I779" s="50">
        <v>0</v>
      </c>
      <c r="J779" s="16">
        <v>0</v>
      </c>
      <c r="K779" s="38">
        <f t="shared" si="29"/>
        <v>2121</v>
      </c>
      <c r="L779" s="48">
        <v>200</v>
      </c>
      <c r="M779" s="50">
        <v>0</v>
      </c>
      <c r="N779" s="19">
        <v>261.33</v>
      </c>
      <c r="O779" s="16">
        <v>391.81</v>
      </c>
      <c r="P779" s="19">
        <v>644.31</v>
      </c>
      <c r="Q779" s="19">
        <v>0</v>
      </c>
      <c r="R779" s="19">
        <v>0</v>
      </c>
      <c r="S779" s="19">
        <v>0</v>
      </c>
      <c r="T779" s="19">
        <v>1184.14</v>
      </c>
      <c r="U779" s="19">
        <v>0</v>
      </c>
      <c r="V779" s="19">
        <v>0</v>
      </c>
      <c r="W779" s="87">
        <f t="shared" si="30"/>
        <v>2681.59</v>
      </c>
      <c r="X779" s="19">
        <v>155.5</v>
      </c>
      <c r="Y779" s="19">
        <v>29.6</v>
      </c>
      <c r="Z779" s="19">
        <v>0</v>
      </c>
      <c r="AA779" s="19">
        <v>0</v>
      </c>
      <c r="AB779" s="19">
        <v>0</v>
      </c>
      <c r="AC779" s="19">
        <v>37.15</v>
      </c>
      <c r="AD779" s="19">
        <v>106</v>
      </c>
      <c r="AE779" s="19">
        <v>200</v>
      </c>
      <c r="AF779" s="19">
        <v>0</v>
      </c>
      <c r="AG779" s="5">
        <v>0</v>
      </c>
      <c r="AH779" s="5">
        <v>0</v>
      </c>
      <c r="AI779" s="5">
        <v>0</v>
      </c>
      <c r="AJ779" s="38">
        <f t="shared" si="31"/>
        <v>528.25</v>
      </c>
      <c r="AK779" s="23">
        <v>4659.44</v>
      </c>
      <c r="AL779" s="19">
        <v>34.78</v>
      </c>
      <c r="AM779" s="60">
        <v>4239.56</v>
      </c>
    </row>
    <row r="780" spans="1:39" ht="13.5">
      <c r="A780" s="16" t="s">
        <v>13</v>
      </c>
      <c r="B780" s="16">
        <v>2015</v>
      </c>
      <c r="C780" s="40">
        <v>10</v>
      </c>
      <c r="D780" s="47">
        <v>2020</v>
      </c>
      <c r="E780" s="32">
        <v>350</v>
      </c>
      <c r="F780" s="32">
        <v>50</v>
      </c>
      <c r="G780" s="32">
        <v>0</v>
      </c>
      <c r="H780" s="32">
        <v>0</v>
      </c>
      <c r="I780" s="50">
        <v>0</v>
      </c>
      <c r="J780" s="16">
        <v>0</v>
      </c>
      <c r="K780" s="38">
        <f t="shared" si="29"/>
        <v>2420</v>
      </c>
      <c r="L780" s="48">
        <v>300</v>
      </c>
      <c r="M780" s="50">
        <v>0</v>
      </c>
      <c r="N780" s="19">
        <v>270.67</v>
      </c>
      <c r="O780" s="16">
        <v>565.95</v>
      </c>
      <c r="P780" s="19">
        <v>644.31</v>
      </c>
      <c r="Q780" s="19">
        <v>0</v>
      </c>
      <c r="R780" s="19">
        <v>0</v>
      </c>
      <c r="S780" s="19">
        <v>0</v>
      </c>
      <c r="T780" s="19">
        <v>847.47</v>
      </c>
      <c r="U780" s="19">
        <v>0</v>
      </c>
      <c r="V780" s="19">
        <v>0</v>
      </c>
      <c r="W780" s="87">
        <f t="shared" si="30"/>
        <v>2628.4</v>
      </c>
      <c r="X780" s="19">
        <v>196</v>
      </c>
      <c r="Y780" s="19">
        <v>40</v>
      </c>
      <c r="Z780" s="19">
        <v>160</v>
      </c>
      <c r="AA780" s="19">
        <v>0</v>
      </c>
      <c r="AB780" s="19">
        <v>0</v>
      </c>
      <c r="AC780" s="19">
        <v>18.57</v>
      </c>
      <c r="AD780" s="19">
        <v>0</v>
      </c>
      <c r="AE780" s="19">
        <v>300</v>
      </c>
      <c r="AF780" s="19">
        <v>34.83</v>
      </c>
      <c r="AG780" s="5">
        <v>0</v>
      </c>
      <c r="AH780" s="5">
        <v>0</v>
      </c>
      <c r="AI780" s="5">
        <v>0</v>
      </c>
      <c r="AJ780" s="38">
        <f t="shared" si="31"/>
        <v>749.4</v>
      </c>
      <c r="AK780" s="23">
        <v>4995</v>
      </c>
      <c r="AL780" s="19">
        <v>44.85</v>
      </c>
      <c r="AM780" s="60">
        <v>4254.15</v>
      </c>
    </row>
    <row r="781" spans="1:39" ht="13.5">
      <c r="A781" s="16" t="s">
        <v>13</v>
      </c>
      <c r="B781" s="16">
        <v>2015</v>
      </c>
      <c r="C781" s="40">
        <v>10</v>
      </c>
      <c r="D781" s="47">
        <v>2020</v>
      </c>
      <c r="E781" s="32">
        <v>150</v>
      </c>
      <c r="F781" s="32">
        <v>0</v>
      </c>
      <c r="G781" s="32">
        <v>0</v>
      </c>
      <c r="H781" s="32">
        <v>0</v>
      </c>
      <c r="I781" s="50">
        <v>0</v>
      </c>
      <c r="J781" s="16">
        <v>0</v>
      </c>
      <c r="K781" s="38">
        <f aca="true" t="shared" si="32" ref="K781:K844">SUM(D781:J781)</f>
        <v>2170</v>
      </c>
      <c r="L781" s="48">
        <v>0</v>
      </c>
      <c r="M781" s="50">
        <v>198</v>
      </c>
      <c r="N781" s="19">
        <v>280</v>
      </c>
      <c r="O781" s="16">
        <v>565.95</v>
      </c>
      <c r="P781" s="19">
        <v>278.62</v>
      </c>
      <c r="Q781" s="19">
        <v>0</v>
      </c>
      <c r="R781" s="19">
        <v>0</v>
      </c>
      <c r="S781" s="19">
        <v>0</v>
      </c>
      <c r="T781" s="19">
        <v>1184.14</v>
      </c>
      <c r="U781" s="19">
        <v>0</v>
      </c>
      <c r="V781" s="19">
        <v>0</v>
      </c>
      <c r="W781" s="87">
        <f t="shared" si="30"/>
        <v>2506.71</v>
      </c>
      <c r="X781" s="19">
        <v>616.5</v>
      </c>
      <c r="Y781" s="19">
        <v>0</v>
      </c>
      <c r="Z781" s="19">
        <v>160</v>
      </c>
      <c r="AA781" s="19">
        <v>0</v>
      </c>
      <c r="AB781" s="19">
        <v>0</v>
      </c>
      <c r="AC781" s="19">
        <v>0</v>
      </c>
      <c r="AD781" s="19">
        <v>0</v>
      </c>
      <c r="AE781" s="19">
        <v>0</v>
      </c>
      <c r="AF781" s="19">
        <v>0</v>
      </c>
      <c r="AG781" s="5">
        <v>0</v>
      </c>
      <c r="AH781" s="5">
        <v>0</v>
      </c>
      <c r="AI781" s="5">
        <v>0</v>
      </c>
      <c r="AJ781" s="38">
        <f t="shared" si="31"/>
        <v>776.5</v>
      </c>
      <c r="AK781" s="23">
        <v>4676.71</v>
      </c>
      <c r="AL781" s="19">
        <v>35.3</v>
      </c>
      <c r="AM781" s="60">
        <v>3864.91</v>
      </c>
    </row>
    <row r="782" spans="1:39" ht="13.5">
      <c r="A782" s="16" t="s">
        <v>13</v>
      </c>
      <c r="B782" s="16">
        <v>2015</v>
      </c>
      <c r="C782" s="40">
        <v>10</v>
      </c>
      <c r="D782" s="47">
        <v>2020</v>
      </c>
      <c r="E782" s="32">
        <v>140</v>
      </c>
      <c r="F782" s="32">
        <v>0</v>
      </c>
      <c r="G782" s="32">
        <v>0</v>
      </c>
      <c r="H782" s="32">
        <v>0</v>
      </c>
      <c r="I782" s="50">
        <v>0</v>
      </c>
      <c r="J782" s="16">
        <v>0</v>
      </c>
      <c r="K782" s="38">
        <f t="shared" si="32"/>
        <v>2160</v>
      </c>
      <c r="L782" s="48">
        <v>100</v>
      </c>
      <c r="M782" s="50">
        <v>207</v>
      </c>
      <c r="N782" s="19">
        <v>280</v>
      </c>
      <c r="O782" s="16">
        <v>478.88</v>
      </c>
      <c r="P782" s="19">
        <v>644.31</v>
      </c>
      <c r="Q782" s="19">
        <v>0</v>
      </c>
      <c r="R782" s="19">
        <v>0</v>
      </c>
      <c r="S782" s="19">
        <v>0</v>
      </c>
      <c r="T782" s="19">
        <v>1184.14</v>
      </c>
      <c r="U782" s="19">
        <v>0</v>
      </c>
      <c r="V782" s="19">
        <v>0</v>
      </c>
      <c r="W782" s="87">
        <f t="shared" si="30"/>
        <v>2894.33</v>
      </c>
      <c r="X782" s="19">
        <v>330</v>
      </c>
      <c r="Y782" s="19">
        <v>25.4</v>
      </c>
      <c r="Z782" s="19">
        <v>160</v>
      </c>
      <c r="AA782" s="19">
        <v>0</v>
      </c>
      <c r="AB782" s="19">
        <v>0</v>
      </c>
      <c r="AC782" s="19">
        <v>0</v>
      </c>
      <c r="AD782" s="19">
        <v>106</v>
      </c>
      <c r="AE782" s="19">
        <v>100</v>
      </c>
      <c r="AF782" s="19">
        <v>0</v>
      </c>
      <c r="AG782" s="5">
        <v>0</v>
      </c>
      <c r="AH782" s="5">
        <v>0</v>
      </c>
      <c r="AI782" s="5">
        <v>0</v>
      </c>
      <c r="AJ782" s="38">
        <f t="shared" si="31"/>
        <v>721.4</v>
      </c>
      <c r="AK782" s="23">
        <v>4948.33</v>
      </c>
      <c r="AL782" s="19">
        <v>43.45</v>
      </c>
      <c r="AM782" s="60">
        <v>4289.48</v>
      </c>
    </row>
    <row r="783" spans="1:39" ht="13.5">
      <c r="A783" s="16" t="s">
        <v>13</v>
      </c>
      <c r="B783" s="16">
        <v>2015</v>
      </c>
      <c r="C783" s="40">
        <v>10</v>
      </c>
      <c r="D783" s="47">
        <v>2020</v>
      </c>
      <c r="E783" s="32">
        <v>480</v>
      </c>
      <c r="F783" s="32">
        <v>50</v>
      </c>
      <c r="G783" s="32">
        <v>0</v>
      </c>
      <c r="H783" s="32">
        <v>0</v>
      </c>
      <c r="I783" s="50">
        <v>0</v>
      </c>
      <c r="J783" s="16">
        <v>0</v>
      </c>
      <c r="K783" s="66">
        <f t="shared" si="32"/>
        <v>2550</v>
      </c>
      <c r="L783" s="48">
        <v>300</v>
      </c>
      <c r="M783" s="50">
        <v>0</v>
      </c>
      <c r="N783" s="19">
        <v>280</v>
      </c>
      <c r="O783" s="16">
        <v>522.41</v>
      </c>
      <c r="P783" s="19">
        <v>644.31</v>
      </c>
      <c r="Q783" s="19">
        <v>0</v>
      </c>
      <c r="R783" s="19">
        <v>40</v>
      </c>
      <c r="S783" s="19">
        <v>0</v>
      </c>
      <c r="T783" s="19">
        <v>1369.89</v>
      </c>
      <c r="U783" s="19">
        <v>0</v>
      </c>
      <c r="V783" s="19">
        <v>0</v>
      </c>
      <c r="W783" s="87">
        <f t="shared" si="30"/>
        <v>3156.6099999999997</v>
      </c>
      <c r="X783" s="19">
        <v>229.5</v>
      </c>
      <c r="Y783" s="19">
        <v>12</v>
      </c>
      <c r="Z783" s="19">
        <v>157</v>
      </c>
      <c r="AA783" s="19">
        <v>0</v>
      </c>
      <c r="AB783" s="19">
        <v>0</v>
      </c>
      <c r="AC783" s="19">
        <v>0</v>
      </c>
      <c r="AD783" s="19">
        <v>0</v>
      </c>
      <c r="AE783" s="19">
        <v>300</v>
      </c>
      <c r="AF783" s="19">
        <v>11.61</v>
      </c>
      <c r="AG783" s="5">
        <v>0</v>
      </c>
      <c r="AH783" s="5">
        <v>0</v>
      </c>
      <c r="AI783" s="5">
        <v>0</v>
      </c>
      <c r="AJ783" s="38">
        <f t="shared" si="31"/>
        <v>710.11</v>
      </c>
      <c r="AK783" s="23">
        <v>5695</v>
      </c>
      <c r="AL783" s="19">
        <v>114.5</v>
      </c>
      <c r="AM783" s="60">
        <v>4882</v>
      </c>
    </row>
    <row r="784" spans="1:39" ht="13.5">
      <c r="A784" s="16" t="s">
        <v>13</v>
      </c>
      <c r="B784" s="16">
        <v>2015</v>
      </c>
      <c r="C784" s="40">
        <v>10</v>
      </c>
      <c r="D784" s="47">
        <v>2020</v>
      </c>
      <c r="E784" s="32">
        <v>100</v>
      </c>
      <c r="F784" s="32">
        <v>0</v>
      </c>
      <c r="G784" s="32">
        <v>0</v>
      </c>
      <c r="H784" s="32">
        <v>0</v>
      </c>
      <c r="I784" s="50">
        <v>0</v>
      </c>
      <c r="J784" s="16">
        <v>0</v>
      </c>
      <c r="K784" s="66">
        <f t="shared" si="32"/>
        <v>2120</v>
      </c>
      <c r="L784" s="48">
        <v>200</v>
      </c>
      <c r="M784" s="50">
        <v>180</v>
      </c>
      <c r="N784" s="19">
        <v>270.67</v>
      </c>
      <c r="O784" s="16">
        <v>609.48</v>
      </c>
      <c r="P784" s="19">
        <v>644.31</v>
      </c>
      <c r="Q784" s="19">
        <v>0</v>
      </c>
      <c r="R784" s="19">
        <v>0</v>
      </c>
      <c r="S784" s="19">
        <v>0</v>
      </c>
      <c r="T784" s="19">
        <v>650.11</v>
      </c>
      <c r="U784" s="19">
        <v>0</v>
      </c>
      <c r="V784" s="19">
        <v>0</v>
      </c>
      <c r="W784" s="87">
        <f t="shared" si="30"/>
        <v>2554.57</v>
      </c>
      <c r="X784" s="19">
        <v>279</v>
      </c>
      <c r="Y784" s="19">
        <v>215.9</v>
      </c>
      <c r="Z784" s="19">
        <v>160</v>
      </c>
      <c r="AA784" s="19">
        <v>0</v>
      </c>
      <c r="AB784" s="19">
        <v>0</v>
      </c>
      <c r="AC784" s="19">
        <v>18.57</v>
      </c>
      <c r="AD784" s="19">
        <v>106</v>
      </c>
      <c r="AE784" s="19">
        <v>200</v>
      </c>
      <c r="AF784" s="19">
        <v>0</v>
      </c>
      <c r="AG784" s="5">
        <v>0</v>
      </c>
      <c r="AH784" s="5">
        <v>0</v>
      </c>
      <c r="AI784" s="5">
        <v>0</v>
      </c>
      <c r="AJ784" s="38">
        <f t="shared" si="31"/>
        <v>979.47</v>
      </c>
      <c r="AK784" s="23">
        <v>4550</v>
      </c>
      <c r="AL784" s="19">
        <v>31.5</v>
      </c>
      <c r="AM784" s="60">
        <v>3663.6</v>
      </c>
    </row>
    <row r="785" spans="1:39" ht="13.5">
      <c r="A785" s="16" t="s">
        <v>13</v>
      </c>
      <c r="B785" s="16">
        <v>2015</v>
      </c>
      <c r="C785" s="40">
        <v>10</v>
      </c>
      <c r="D785" s="47">
        <v>2020</v>
      </c>
      <c r="E785" s="32">
        <v>101</v>
      </c>
      <c r="F785" s="32">
        <v>0</v>
      </c>
      <c r="G785" s="32">
        <v>0</v>
      </c>
      <c r="H785" s="32">
        <v>0</v>
      </c>
      <c r="I785" s="50">
        <v>0</v>
      </c>
      <c r="J785" s="16">
        <v>0</v>
      </c>
      <c r="K785" s="66">
        <f t="shared" si="32"/>
        <v>2121</v>
      </c>
      <c r="L785" s="48">
        <v>0</v>
      </c>
      <c r="M785" s="50">
        <v>0</v>
      </c>
      <c r="N785" s="19">
        <v>270.67</v>
      </c>
      <c r="O785" s="16">
        <v>435.34</v>
      </c>
      <c r="P785" s="19">
        <v>644.31</v>
      </c>
      <c r="Q785" s="19">
        <v>0</v>
      </c>
      <c r="R785" s="19">
        <v>0</v>
      </c>
      <c r="S785" s="19">
        <v>0</v>
      </c>
      <c r="T785" s="19">
        <v>940.34</v>
      </c>
      <c r="U785" s="19">
        <v>0</v>
      </c>
      <c r="V785" s="19">
        <v>0</v>
      </c>
      <c r="W785" s="87">
        <f t="shared" si="30"/>
        <v>2290.66</v>
      </c>
      <c r="X785" s="19">
        <v>336</v>
      </c>
      <c r="Y785" s="19">
        <v>13</v>
      </c>
      <c r="Z785" s="19">
        <v>160</v>
      </c>
      <c r="AA785" s="19">
        <v>0</v>
      </c>
      <c r="AB785" s="19">
        <v>0</v>
      </c>
      <c r="AC785" s="19">
        <v>0</v>
      </c>
      <c r="AD785" s="19">
        <v>106</v>
      </c>
      <c r="AE785" s="19">
        <v>0</v>
      </c>
      <c r="AF785" s="19">
        <v>139.31</v>
      </c>
      <c r="AG785" s="5">
        <v>0</v>
      </c>
      <c r="AH785" s="5">
        <v>0</v>
      </c>
      <c r="AI785" s="5">
        <v>0</v>
      </c>
      <c r="AJ785" s="38">
        <f t="shared" si="31"/>
        <v>754.31</v>
      </c>
      <c r="AK785" s="23">
        <v>4166.35</v>
      </c>
      <c r="AL785" s="19">
        <v>19.99</v>
      </c>
      <c r="AM785" s="60">
        <v>3637.36</v>
      </c>
    </row>
    <row r="786" spans="1:39" ht="13.5">
      <c r="A786" s="16" t="s">
        <v>13</v>
      </c>
      <c r="B786" s="16">
        <v>2015</v>
      </c>
      <c r="C786" s="40">
        <v>10</v>
      </c>
      <c r="D786" s="47">
        <v>2020</v>
      </c>
      <c r="E786" s="32">
        <v>250</v>
      </c>
      <c r="F786" s="32">
        <v>0</v>
      </c>
      <c r="G786" s="32">
        <v>0</v>
      </c>
      <c r="H786" s="32">
        <v>0</v>
      </c>
      <c r="I786" s="50">
        <v>0</v>
      </c>
      <c r="J786" s="16">
        <v>0</v>
      </c>
      <c r="K786" s="38">
        <f t="shared" si="32"/>
        <v>2270</v>
      </c>
      <c r="L786" s="48">
        <v>300</v>
      </c>
      <c r="M786" s="50">
        <v>198</v>
      </c>
      <c r="N786" s="19">
        <v>280</v>
      </c>
      <c r="O786" s="16">
        <v>565.95</v>
      </c>
      <c r="P786" s="19">
        <v>278.62</v>
      </c>
      <c r="Q786" s="19">
        <v>0</v>
      </c>
      <c r="R786" s="19">
        <v>0</v>
      </c>
      <c r="S786" s="19">
        <v>0</v>
      </c>
      <c r="T786" s="19">
        <v>1184.14</v>
      </c>
      <c r="U786" s="19">
        <v>0</v>
      </c>
      <c r="V786" s="19">
        <v>0</v>
      </c>
      <c r="W786" s="87">
        <f t="shared" si="30"/>
        <v>2806.71</v>
      </c>
      <c r="X786" s="19">
        <v>387</v>
      </c>
      <c r="Y786" s="19">
        <v>20.7</v>
      </c>
      <c r="Z786" s="19">
        <v>160</v>
      </c>
      <c r="AA786" s="19">
        <v>0</v>
      </c>
      <c r="AB786" s="19">
        <v>0</v>
      </c>
      <c r="AC786" s="19">
        <v>0</v>
      </c>
      <c r="AD786" s="19">
        <v>0</v>
      </c>
      <c r="AE786" s="19">
        <v>300</v>
      </c>
      <c r="AF786" s="19">
        <v>0</v>
      </c>
      <c r="AG786" s="5">
        <v>0</v>
      </c>
      <c r="AH786" s="5">
        <v>0</v>
      </c>
      <c r="AI786" s="5">
        <v>0</v>
      </c>
      <c r="AJ786" s="38">
        <f t="shared" si="31"/>
        <v>867.7</v>
      </c>
      <c r="AK786" s="23">
        <v>5076.71</v>
      </c>
      <c r="AL786" s="19">
        <v>52.67</v>
      </c>
      <c r="AM786" s="60">
        <v>4156.34</v>
      </c>
    </row>
    <row r="787" spans="1:39" ht="13.5">
      <c r="A787" s="16" t="s">
        <v>13</v>
      </c>
      <c r="B787" s="16">
        <v>2015</v>
      </c>
      <c r="C787" s="40">
        <v>10</v>
      </c>
      <c r="D787" s="47">
        <v>2020</v>
      </c>
      <c r="E787" s="32">
        <v>150</v>
      </c>
      <c r="F787" s="32">
        <v>0</v>
      </c>
      <c r="G787" s="32">
        <v>0</v>
      </c>
      <c r="H787" s="32">
        <v>0</v>
      </c>
      <c r="I787" s="50">
        <v>0</v>
      </c>
      <c r="J787" s="16">
        <v>0</v>
      </c>
      <c r="K787" s="38">
        <f t="shared" si="32"/>
        <v>2170</v>
      </c>
      <c r="L787" s="48">
        <v>300</v>
      </c>
      <c r="M787" s="50">
        <v>207</v>
      </c>
      <c r="N787" s="19">
        <v>280</v>
      </c>
      <c r="O787" s="16">
        <v>565.95</v>
      </c>
      <c r="P787" s="19">
        <v>644.31</v>
      </c>
      <c r="Q787" s="19">
        <v>0</v>
      </c>
      <c r="R787" s="19">
        <v>0</v>
      </c>
      <c r="S787" s="19">
        <v>0</v>
      </c>
      <c r="T787" s="19">
        <v>1184.14</v>
      </c>
      <c r="U787" s="19">
        <v>0</v>
      </c>
      <c r="V787" s="19">
        <v>0</v>
      </c>
      <c r="W787" s="87">
        <f t="shared" si="30"/>
        <v>3181.4</v>
      </c>
      <c r="X787" s="19">
        <v>179</v>
      </c>
      <c r="Y787" s="19">
        <v>24</v>
      </c>
      <c r="Z787" s="19">
        <v>0</v>
      </c>
      <c r="AA787" s="19">
        <v>0</v>
      </c>
      <c r="AB787" s="19">
        <v>0</v>
      </c>
      <c r="AC787" s="19">
        <v>0</v>
      </c>
      <c r="AD787" s="19">
        <v>106</v>
      </c>
      <c r="AE787" s="19">
        <v>300</v>
      </c>
      <c r="AF787" s="19">
        <v>0</v>
      </c>
      <c r="AG787" s="5">
        <v>0</v>
      </c>
      <c r="AH787" s="5">
        <v>0</v>
      </c>
      <c r="AI787" s="5">
        <v>0</v>
      </c>
      <c r="AJ787" s="38">
        <f t="shared" si="31"/>
        <v>609</v>
      </c>
      <c r="AK787" s="23">
        <v>5245.4</v>
      </c>
      <c r="AL787" s="19">
        <v>69.54</v>
      </c>
      <c r="AM787" s="60">
        <v>4672.86</v>
      </c>
    </row>
    <row r="788" spans="1:39" ht="13.5">
      <c r="A788" s="16" t="s">
        <v>13</v>
      </c>
      <c r="B788" s="16">
        <v>2015</v>
      </c>
      <c r="C788" s="40">
        <v>10</v>
      </c>
      <c r="D788" s="47">
        <v>2020</v>
      </c>
      <c r="E788" s="32">
        <v>150</v>
      </c>
      <c r="F788" s="32">
        <v>0</v>
      </c>
      <c r="G788" s="32">
        <v>0</v>
      </c>
      <c r="H788" s="32">
        <v>0</v>
      </c>
      <c r="I788" s="50">
        <v>0</v>
      </c>
      <c r="J788" s="16">
        <v>0</v>
      </c>
      <c r="K788" s="38">
        <f t="shared" si="32"/>
        <v>2170</v>
      </c>
      <c r="L788" s="48">
        <v>0</v>
      </c>
      <c r="M788" s="50">
        <v>0</v>
      </c>
      <c r="N788" s="19">
        <v>280</v>
      </c>
      <c r="O788" s="16">
        <v>565.95</v>
      </c>
      <c r="P788" s="19">
        <v>644.31</v>
      </c>
      <c r="Q788" s="19">
        <v>0</v>
      </c>
      <c r="R788" s="19">
        <v>0</v>
      </c>
      <c r="S788" s="19">
        <v>0</v>
      </c>
      <c r="T788" s="19">
        <v>1184.14</v>
      </c>
      <c r="U788" s="19">
        <v>0</v>
      </c>
      <c r="V788" s="19">
        <v>0</v>
      </c>
      <c r="W788" s="87">
        <f t="shared" si="30"/>
        <v>2674.4</v>
      </c>
      <c r="X788" s="19">
        <v>130</v>
      </c>
      <c r="Y788" s="19">
        <v>41</v>
      </c>
      <c r="Z788" s="19">
        <v>160</v>
      </c>
      <c r="AA788" s="19">
        <v>0</v>
      </c>
      <c r="AB788" s="19">
        <v>0</v>
      </c>
      <c r="AC788" s="19">
        <v>0</v>
      </c>
      <c r="AD788" s="19">
        <v>0</v>
      </c>
      <c r="AE788" s="19">
        <v>0</v>
      </c>
      <c r="AF788" s="19">
        <v>0</v>
      </c>
      <c r="AG788" s="5">
        <v>0</v>
      </c>
      <c r="AH788" s="5">
        <v>0</v>
      </c>
      <c r="AI788" s="5">
        <v>0</v>
      </c>
      <c r="AJ788" s="38">
        <f t="shared" si="31"/>
        <v>331</v>
      </c>
      <c r="AK788" s="23">
        <v>4844.4</v>
      </c>
      <c r="AL788" s="19">
        <v>40.33</v>
      </c>
      <c r="AM788" s="60">
        <v>4473.07</v>
      </c>
    </row>
    <row r="789" spans="1:39" ht="13.5">
      <c r="A789" s="16" t="s">
        <v>13</v>
      </c>
      <c r="B789" s="16">
        <v>2015</v>
      </c>
      <c r="C789" s="40">
        <v>10</v>
      </c>
      <c r="D789" s="47">
        <v>2020</v>
      </c>
      <c r="E789" s="32">
        <v>220</v>
      </c>
      <c r="F789" s="32">
        <v>0</v>
      </c>
      <c r="G789" s="32">
        <v>0</v>
      </c>
      <c r="H789" s="32">
        <v>0</v>
      </c>
      <c r="I789" s="50">
        <v>0</v>
      </c>
      <c r="J789" s="16">
        <v>0</v>
      </c>
      <c r="K789" s="38">
        <f t="shared" si="32"/>
        <v>2240</v>
      </c>
      <c r="L789" s="48">
        <v>200</v>
      </c>
      <c r="M789" s="50">
        <v>198</v>
      </c>
      <c r="N789" s="19">
        <v>280</v>
      </c>
      <c r="O789" s="16">
        <v>522.41</v>
      </c>
      <c r="P789" s="19">
        <v>644.31</v>
      </c>
      <c r="Q789" s="19">
        <v>0</v>
      </c>
      <c r="R789" s="19">
        <v>0</v>
      </c>
      <c r="S789" s="19">
        <v>0</v>
      </c>
      <c r="T789" s="19">
        <v>847.47</v>
      </c>
      <c r="U789" s="19">
        <v>0</v>
      </c>
      <c r="V789" s="19">
        <v>0</v>
      </c>
      <c r="W789" s="87">
        <f t="shared" si="30"/>
        <v>2692.1899999999996</v>
      </c>
      <c r="X789" s="19">
        <v>228.5</v>
      </c>
      <c r="Y789" s="19">
        <v>26.7</v>
      </c>
      <c r="Z789" s="19">
        <v>0</v>
      </c>
      <c r="AA789" s="19">
        <v>0</v>
      </c>
      <c r="AB789" s="19">
        <v>0</v>
      </c>
      <c r="AC789" s="19">
        <v>0</v>
      </c>
      <c r="AD789" s="19">
        <v>111</v>
      </c>
      <c r="AE789" s="19">
        <v>200</v>
      </c>
      <c r="AF789" s="19">
        <v>3.83</v>
      </c>
      <c r="AG789" s="5">
        <v>0</v>
      </c>
      <c r="AH789" s="5">
        <v>0</v>
      </c>
      <c r="AI789" s="5">
        <v>0</v>
      </c>
      <c r="AJ789" s="38">
        <f t="shared" si="31"/>
        <v>570.0300000000001</v>
      </c>
      <c r="AK789" s="23">
        <v>4817.36</v>
      </c>
      <c r="AL789" s="19">
        <v>39.52</v>
      </c>
      <c r="AM789" s="60">
        <v>4322.64</v>
      </c>
    </row>
    <row r="790" spans="1:39" ht="13.5">
      <c r="A790" s="16" t="s">
        <v>13</v>
      </c>
      <c r="B790" s="16">
        <v>2015</v>
      </c>
      <c r="C790" s="40">
        <v>10</v>
      </c>
      <c r="D790" s="47">
        <v>2020</v>
      </c>
      <c r="E790" s="32">
        <v>246</v>
      </c>
      <c r="F790" s="32">
        <v>0</v>
      </c>
      <c r="G790" s="32">
        <v>0</v>
      </c>
      <c r="H790" s="32">
        <v>0</v>
      </c>
      <c r="I790" s="50">
        <v>0</v>
      </c>
      <c r="J790" s="16">
        <v>0</v>
      </c>
      <c r="K790" s="38">
        <f t="shared" si="32"/>
        <v>2266</v>
      </c>
      <c r="L790" s="48">
        <v>300</v>
      </c>
      <c r="M790" s="50">
        <v>207</v>
      </c>
      <c r="N790" s="19">
        <v>280</v>
      </c>
      <c r="O790" s="16">
        <v>609.48</v>
      </c>
      <c r="P790" s="19">
        <v>644.31</v>
      </c>
      <c r="Q790" s="19">
        <v>0</v>
      </c>
      <c r="R790" s="19">
        <v>0</v>
      </c>
      <c r="S790" s="19">
        <v>0</v>
      </c>
      <c r="T790" s="19">
        <v>940.34</v>
      </c>
      <c r="U790" s="19">
        <v>0</v>
      </c>
      <c r="V790" s="19">
        <v>0</v>
      </c>
      <c r="W790" s="87">
        <f t="shared" si="30"/>
        <v>2981.13</v>
      </c>
      <c r="X790" s="19">
        <v>63</v>
      </c>
      <c r="Y790" s="19">
        <v>0</v>
      </c>
      <c r="Z790" s="19">
        <v>160</v>
      </c>
      <c r="AA790" s="19">
        <v>0</v>
      </c>
      <c r="AB790" s="19">
        <v>0</v>
      </c>
      <c r="AC790" s="19">
        <v>0</v>
      </c>
      <c r="AD790" s="19">
        <v>0</v>
      </c>
      <c r="AE790" s="19">
        <v>300</v>
      </c>
      <c r="AF790" s="19">
        <v>0</v>
      </c>
      <c r="AG790" s="5">
        <v>0</v>
      </c>
      <c r="AH790" s="5">
        <v>0</v>
      </c>
      <c r="AI790" s="5">
        <v>0</v>
      </c>
      <c r="AJ790" s="38">
        <f t="shared" si="31"/>
        <v>523</v>
      </c>
      <c r="AK790" s="23">
        <v>5247.15</v>
      </c>
      <c r="AL790" s="19">
        <v>69.71</v>
      </c>
      <c r="AM790" s="60">
        <v>4654.42</v>
      </c>
    </row>
    <row r="791" spans="1:39" ht="13.5">
      <c r="A791" s="16" t="s">
        <v>13</v>
      </c>
      <c r="B791" s="16">
        <v>2015</v>
      </c>
      <c r="C791" s="40">
        <v>10</v>
      </c>
      <c r="D791" s="47">
        <v>2020</v>
      </c>
      <c r="E791" s="32">
        <v>146</v>
      </c>
      <c r="F791" s="32">
        <v>0</v>
      </c>
      <c r="G791" s="32">
        <v>0</v>
      </c>
      <c r="H791" s="32">
        <v>0</v>
      </c>
      <c r="I791" s="50">
        <v>0</v>
      </c>
      <c r="J791" s="16">
        <v>0</v>
      </c>
      <c r="K791" s="38">
        <f t="shared" si="32"/>
        <v>2166</v>
      </c>
      <c r="L791" s="48">
        <v>300</v>
      </c>
      <c r="M791" s="50">
        <v>0</v>
      </c>
      <c r="N791" s="19">
        <v>270.67</v>
      </c>
      <c r="O791" s="16">
        <v>522.41</v>
      </c>
      <c r="P791" s="19">
        <v>278.62</v>
      </c>
      <c r="Q791" s="19">
        <v>0</v>
      </c>
      <c r="R791" s="19">
        <v>0</v>
      </c>
      <c r="S791" s="19">
        <v>0</v>
      </c>
      <c r="T791" s="19">
        <v>859.08</v>
      </c>
      <c r="U791" s="19">
        <v>0</v>
      </c>
      <c r="V791" s="19">
        <v>0</v>
      </c>
      <c r="W791" s="87">
        <f t="shared" si="30"/>
        <v>2230.7799999999997</v>
      </c>
      <c r="X791" s="19">
        <v>437</v>
      </c>
      <c r="Y791" s="19">
        <v>0</v>
      </c>
      <c r="Z791" s="19">
        <v>160</v>
      </c>
      <c r="AA791" s="19">
        <v>0</v>
      </c>
      <c r="AB791" s="19">
        <v>0</v>
      </c>
      <c r="AC791" s="19">
        <v>18.57</v>
      </c>
      <c r="AD791" s="19">
        <v>0</v>
      </c>
      <c r="AE791" s="19">
        <v>300</v>
      </c>
      <c r="AF791" s="19">
        <v>0</v>
      </c>
      <c r="AG791" s="5">
        <v>0</v>
      </c>
      <c r="AH791" s="5">
        <v>0</v>
      </c>
      <c r="AI791" s="5">
        <v>0</v>
      </c>
      <c r="AJ791" s="38">
        <f t="shared" si="31"/>
        <v>915.57</v>
      </c>
      <c r="AK791" s="23">
        <v>4378.21</v>
      </c>
      <c r="AL791" s="19">
        <v>26.35</v>
      </c>
      <c r="AM791" s="60">
        <v>3454.86</v>
      </c>
    </row>
    <row r="792" spans="1:39" ht="13.5">
      <c r="A792" s="16" t="s">
        <v>13</v>
      </c>
      <c r="B792" s="16">
        <v>2015</v>
      </c>
      <c r="C792" s="40">
        <v>10</v>
      </c>
      <c r="D792" s="47">
        <v>2020</v>
      </c>
      <c r="E792" s="32">
        <v>156</v>
      </c>
      <c r="F792" s="32">
        <v>0</v>
      </c>
      <c r="G792" s="32">
        <v>0</v>
      </c>
      <c r="H792" s="32">
        <v>0</v>
      </c>
      <c r="I792" s="50">
        <v>0</v>
      </c>
      <c r="J792" s="16">
        <v>0</v>
      </c>
      <c r="K792" s="38">
        <f t="shared" si="32"/>
        <v>2176</v>
      </c>
      <c r="L792" s="48">
        <v>200</v>
      </c>
      <c r="M792" s="50">
        <v>189</v>
      </c>
      <c r="N792" s="19">
        <v>280</v>
      </c>
      <c r="O792" s="16">
        <v>478.88</v>
      </c>
      <c r="P792" s="19">
        <v>278.62</v>
      </c>
      <c r="Q792" s="19">
        <v>0</v>
      </c>
      <c r="R792" s="19">
        <v>0</v>
      </c>
      <c r="S792" s="19">
        <v>0</v>
      </c>
      <c r="T792" s="19">
        <v>1091.26</v>
      </c>
      <c r="U792" s="19">
        <v>0</v>
      </c>
      <c r="V792" s="19">
        <v>0</v>
      </c>
      <c r="W792" s="87">
        <f t="shared" si="30"/>
        <v>2517.76</v>
      </c>
      <c r="X792" s="19">
        <v>321.5</v>
      </c>
      <c r="Y792" s="19">
        <v>36.1</v>
      </c>
      <c r="Z792" s="19">
        <v>160</v>
      </c>
      <c r="AA792" s="19">
        <v>0</v>
      </c>
      <c r="AB792" s="19">
        <v>0</v>
      </c>
      <c r="AC792" s="19">
        <v>0</v>
      </c>
      <c r="AD792" s="19">
        <v>106</v>
      </c>
      <c r="AE792" s="19">
        <v>200</v>
      </c>
      <c r="AF792" s="19">
        <v>0</v>
      </c>
      <c r="AG792" s="5">
        <v>0</v>
      </c>
      <c r="AH792" s="5">
        <v>0</v>
      </c>
      <c r="AI792" s="5">
        <v>0</v>
      </c>
      <c r="AJ792" s="38">
        <f t="shared" si="31"/>
        <v>823.6</v>
      </c>
      <c r="AK792" s="23">
        <v>4587.76</v>
      </c>
      <c r="AL792" s="19">
        <v>32.63</v>
      </c>
      <c r="AM792" s="60">
        <v>3837.53</v>
      </c>
    </row>
    <row r="793" spans="1:39" ht="13.5">
      <c r="A793" s="16" t="s">
        <v>13</v>
      </c>
      <c r="B793" s="16">
        <v>2015</v>
      </c>
      <c r="C793" s="40">
        <v>10</v>
      </c>
      <c r="D793" s="47">
        <v>2020</v>
      </c>
      <c r="E793" s="32">
        <v>110</v>
      </c>
      <c r="F793" s="32">
        <v>0</v>
      </c>
      <c r="G793" s="32">
        <v>0</v>
      </c>
      <c r="H793" s="32">
        <v>0</v>
      </c>
      <c r="I793" s="50">
        <v>0</v>
      </c>
      <c r="J793" s="16">
        <v>0</v>
      </c>
      <c r="K793" s="66">
        <f t="shared" si="32"/>
        <v>2130</v>
      </c>
      <c r="L793" s="48">
        <v>0</v>
      </c>
      <c r="M793" s="50">
        <v>0</v>
      </c>
      <c r="N793" s="19">
        <v>280</v>
      </c>
      <c r="O793" s="16">
        <v>444.05</v>
      </c>
      <c r="P793" s="19">
        <v>278.62</v>
      </c>
      <c r="Q793" s="19">
        <v>0</v>
      </c>
      <c r="R793" s="19">
        <v>0</v>
      </c>
      <c r="S793" s="19">
        <v>200</v>
      </c>
      <c r="T793" s="19">
        <v>1102.87</v>
      </c>
      <c r="U793" s="19">
        <v>0</v>
      </c>
      <c r="V793" s="19">
        <v>0</v>
      </c>
      <c r="W793" s="87">
        <f t="shared" si="30"/>
        <v>2305.54</v>
      </c>
      <c r="X793" s="19">
        <v>464</v>
      </c>
      <c r="Y793" s="19">
        <v>5.3</v>
      </c>
      <c r="Z793" s="19">
        <v>160</v>
      </c>
      <c r="AA793" s="19">
        <v>0</v>
      </c>
      <c r="AB793" s="19">
        <v>0</v>
      </c>
      <c r="AC793" s="19">
        <v>0</v>
      </c>
      <c r="AD793" s="19">
        <v>0</v>
      </c>
      <c r="AE793" s="19">
        <v>0</v>
      </c>
      <c r="AF793" s="19">
        <v>0</v>
      </c>
      <c r="AG793" s="5">
        <v>0</v>
      </c>
      <c r="AH793" s="5">
        <v>0</v>
      </c>
      <c r="AI793" s="5">
        <v>0</v>
      </c>
      <c r="AJ793" s="38">
        <f t="shared" si="31"/>
        <v>629.3</v>
      </c>
      <c r="AK793" s="23">
        <v>4435.54</v>
      </c>
      <c r="AL793" s="19">
        <v>28.07</v>
      </c>
      <c r="AM793" s="60">
        <v>3778.17</v>
      </c>
    </row>
    <row r="794" spans="1:39" ht="13.5">
      <c r="A794" s="16" t="s">
        <v>13</v>
      </c>
      <c r="B794" s="16">
        <v>2015</v>
      </c>
      <c r="C794" s="40">
        <v>10</v>
      </c>
      <c r="D794" s="47">
        <v>2020</v>
      </c>
      <c r="E794" s="32">
        <v>250</v>
      </c>
      <c r="F794" s="32">
        <v>0</v>
      </c>
      <c r="G794" s="32">
        <v>0</v>
      </c>
      <c r="H794" s="32">
        <v>0</v>
      </c>
      <c r="I794" s="50">
        <v>0</v>
      </c>
      <c r="J794" s="16">
        <v>0</v>
      </c>
      <c r="K794" s="66">
        <f t="shared" si="32"/>
        <v>2270</v>
      </c>
      <c r="L794" s="48">
        <v>300</v>
      </c>
      <c r="M794" s="50">
        <v>207</v>
      </c>
      <c r="N794" s="19">
        <v>280</v>
      </c>
      <c r="O794" s="16">
        <v>609.48</v>
      </c>
      <c r="P794" s="19">
        <v>278.62</v>
      </c>
      <c r="Q794" s="19">
        <v>200</v>
      </c>
      <c r="R794" s="19">
        <v>0</v>
      </c>
      <c r="S794" s="19">
        <v>0</v>
      </c>
      <c r="T794" s="19">
        <v>1126.09</v>
      </c>
      <c r="U794" s="19">
        <v>0</v>
      </c>
      <c r="V794" s="19">
        <v>0</v>
      </c>
      <c r="W794" s="87">
        <f t="shared" si="30"/>
        <v>3001.1899999999996</v>
      </c>
      <c r="X794" s="19">
        <v>274.5</v>
      </c>
      <c r="Y794" s="19">
        <v>5.9</v>
      </c>
      <c r="Z794" s="19">
        <v>160</v>
      </c>
      <c r="AA794" s="19">
        <v>0</v>
      </c>
      <c r="AB794" s="19">
        <v>0</v>
      </c>
      <c r="AC794" s="19">
        <v>0</v>
      </c>
      <c r="AD794" s="19">
        <v>0</v>
      </c>
      <c r="AE794" s="19">
        <v>300</v>
      </c>
      <c r="AF794" s="19">
        <v>0</v>
      </c>
      <c r="AG794" s="5">
        <v>0</v>
      </c>
      <c r="AH794" s="5">
        <v>0</v>
      </c>
      <c r="AI794" s="5">
        <v>0</v>
      </c>
      <c r="AJ794" s="38">
        <f t="shared" si="31"/>
        <v>740.4</v>
      </c>
      <c r="AK794" s="23">
        <v>5271.19</v>
      </c>
      <c r="AL794" s="19">
        <v>72.12</v>
      </c>
      <c r="AM794" s="60">
        <v>4458.67</v>
      </c>
    </row>
    <row r="795" spans="1:39" ht="13.5">
      <c r="A795" s="16" t="s">
        <v>13</v>
      </c>
      <c r="B795" s="16">
        <v>2015</v>
      </c>
      <c r="C795" s="40">
        <v>10</v>
      </c>
      <c r="D795" s="47">
        <v>2020</v>
      </c>
      <c r="E795" s="32">
        <v>146</v>
      </c>
      <c r="F795" s="32">
        <v>0</v>
      </c>
      <c r="G795" s="32">
        <v>0</v>
      </c>
      <c r="H795" s="32">
        <v>0</v>
      </c>
      <c r="I795" s="50">
        <v>0</v>
      </c>
      <c r="J795" s="16">
        <v>0</v>
      </c>
      <c r="K795" s="66">
        <f t="shared" si="32"/>
        <v>2166</v>
      </c>
      <c r="L795" s="48">
        <v>0</v>
      </c>
      <c r="M795" s="50">
        <v>180</v>
      </c>
      <c r="N795" s="19">
        <v>280</v>
      </c>
      <c r="O795" s="16">
        <v>478.88</v>
      </c>
      <c r="P795" s="19">
        <v>278.62</v>
      </c>
      <c r="Q795" s="19">
        <v>0</v>
      </c>
      <c r="R795" s="19">
        <v>0</v>
      </c>
      <c r="S795" s="19">
        <v>0</v>
      </c>
      <c r="T795" s="19">
        <v>1195.75</v>
      </c>
      <c r="U795" s="19">
        <v>0</v>
      </c>
      <c r="V795" s="19">
        <v>0</v>
      </c>
      <c r="W795" s="87">
        <f t="shared" si="30"/>
        <v>2413.25</v>
      </c>
      <c r="X795" s="19">
        <v>493</v>
      </c>
      <c r="Y795" s="19">
        <v>0</v>
      </c>
      <c r="Z795" s="19">
        <v>160</v>
      </c>
      <c r="AA795" s="19">
        <v>0</v>
      </c>
      <c r="AB795" s="19">
        <v>0</v>
      </c>
      <c r="AC795" s="19">
        <v>0</v>
      </c>
      <c r="AD795" s="19">
        <v>0</v>
      </c>
      <c r="AE795" s="19">
        <v>0</v>
      </c>
      <c r="AF795" s="19">
        <v>0</v>
      </c>
      <c r="AG795" s="5">
        <v>0</v>
      </c>
      <c r="AH795" s="5">
        <v>0</v>
      </c>
      <c r="AI795" s="5">
        <v>0</v>
      </c>
      <c r="AJ795" s="38">
        <f t="shared" si="31"/>
        <v>653</v>
      </c>
      <c r="AK795" s="23">
        <v>4579.25</v>
      </c>
      <c r="AL795" s="19">
        <v>32.38</v>
      </c>
      <c r="AM795" s="60">
        <v>3893.87</v>
      </c>
    </row>
    <row r="796" spans="1:39" ht="13.5">
      <c r="A796" s="16" t="s">
        <v>13</v>
      </c>
      <c r="B796" s="16">
        <v>2015</v>
      </c>
      <c r="C796" s="40">
        <v>10</v>
      </c>
      <c r="D796" s="47">
        <v>2020</v>
      </c>
      <c r="E796" s="32">
        <v>350</v>
      </c>
      <c r="F796" s="32">
        <v>50</v>
      </c>
      <c r="G796" s="32">
        <v>0</v>
      </c>
      <c r="H796" s="32">
        <v>0</v>
      </c>
      <c r="I796" s="50">
        <v>0</v>
      </c>
      <c r="J796" s="16">
        <v>0</v>
      </c>
      <c r="K796" s="38">
        <f t="shared" si="32"/>
        <v>2420</v>
      </c>
      <c r="L796" s="48">
        <v>300</v>
      </c>
      <c r="M796" s="50">
        <v>0</v>
      </c>
      <c r="N796" s="19">
        <v>280</v>
      </c>
      <c r="O796" s="16">
        <v>565.95</v>
      </c>
      <c r="P796" s="19">
        <v>644.31</v>
      </c>
      <c r="Q796" s="19">
        <v>0</v>
      </c>
      <c r="R796" s="19">
        <v>0</v>
      </c>
      <c r="S796" s="19">
        <v>0</v>
      </c>
      <c r="T796" s="19">
        <v>940.34</v>
      </c>
      <c r="U796" s="19">
        <v>0</v>
      </c>
      <c r="V796" s="19">
        <v>0</v>
      </c>
      <c r="W796" s="87">
        <f t="shared" si="30"/>
        <v>2730.6</v>
      </c>
      <c r="X796" s="19">
        <v>118</v>
      </c>
      <c r="Y796" s="19">
        <v>8.5</v>
      </c>
      <c r="Z796" s="19">
        <v>0</v>
      </c>
      <c r="AA796" s="19">
        <v>0</v>
      </c>
      <c r="AB796" s="19">
        <v>0</v>
      </c>
      <c r="AC796" s="19">
        <v>0</v>
      </c>
      <c r="AD796" s="19">
        <v>0</v>
      </c>
      <c r="AE796" s="19">
        <v>300</v>
      </c>
      <c r="AF796" s="19">
        <v>0</v>
      </c>
      <c r="AG796" s="5">
        <v>0</v>
      </c>
      <c r="AH796" s="5">
        <v>0</v>
      </c>
      <c r="AI796" s="5">
        <v>0</v>
      </c>
      <c r="AJ796" s="38">
        <f t="shared" si="31"/>
        <v>426.5</v>
      </c>
      <c r="AK796" s="23">
        <v>5150.6</v>
      </c>
      <c r="AL796" s="19">
        <v>60.06</v>
      </c>
      <c r="AM796" s="60">
        <v>4664.04</v>
      </c>
    </row>
    <row r="797" spans="1:39" ht="13.5">
      <c r="A797" s="16" t="s">
        <v>13</v>
      </c>
      <c r="B797" s="16">
        <v>2015</v>
      </c>
      <c r="C797" s="40">
        <v>10</v>
      </c>
      <c r="D797" s="47">
        <v>2020</v>
      </c>
      <c r="E797" s="32">
        <v>350</v>
      </c>
      <c r="F797" s="32">
        <v>50</v>
      </c>
      <c r="G797" s="32">
        <v>0</v>
      </c>
      <c r="H797" s="32">
        <v>0</v>
      </c>
      <c r="I797" s="50">
        <v>0</v>
      </c>
      <c r="J797" s="16">
        <v>0</v>
      </c>
      <c r="K797" s="38">
        <f t="shared" si="32"/>
        <v>2420</v>
      </c>
      <c r="L797" s="48">
        <v>300</v>
      </c>
      <c r="M797" s="50">
        <v>0</v>
      </c>
      <c r="N797" s="19">
        <v>280</v>
      </c>
      <c r="O797" s="16">
        <v>565.95</v>
      </c>
      <c r="P797" s="19">
        <v>644.31</v>
      </c>
      <c r="Q797" s="19">
        <v>0</v>
      </c>
      <c r="R797" s="19">
        <v>0</v>
      </c>
      <c r="S797" s="19">
        <v>0</v>
      </c>
      <c r="T797" s="19">
        <v>940.34</v>
      </c>
      <c r="U797" s="19">
        <v>0</v>
      </c>
      <c r="V797" s="19">
        <v>0</v>
      </c>
      <c r="W797" s="87">
        <f t="shared" si="30"/>
        <v>2730.6</v>
      </c>
      <c r="X797" s="19">
        <v>153</v>
      </c>
      <c r="Y797" s="19">
        <v>0</v>
      </c>
      <c r="Z797" s="19">
        <v>0</v>
      </c>
      <c r="AA797" s="19">
        <v>0</v>
      </c>
      <c r="AB797" s="19">
        <v>0</v>
      </c>
      <c r="AC797" s="19">
        <v>0</v>
      </c>
      <c r="AD797" s="19">
        <v>0</v>
      </c>
      <c r="AE797" s="19">
        <v>300</v>
      </c>
      <c r="AF797" s="19">
        <v>0</v>
      </c>
      <c r="AG797" s="5">
        <v>0</v>
      </c>
      <c r="AH797" s="5">
        <v>0</v>
      </c>
      <c r="AI797" s="5">
        <v>0</v>
      </c>
      <c r="AJ797" s="38">
        <f t="shared" si="31"/>
        <v>453</v>
      </c>
      <c r="AK797" s="23">
        <v>5150.6</v>
      </c>
      <c r="AL797" s="19">
        <v>60.06</v>
      </c>
      <c r="AM797" s="60">
        <v>4637.54</v>
      </c>
    </row>
    <row r="798" spans="1:39" ht="13.5">
      <c r="A798" s="16" t="s">
        <v>13</v>
      </c>
      <c r="B798" s="16">
        <v>2015</v>
      </c>
      <c r="C798" s="40">
        <v>10</v>
      </c>
      <c r="D798" s="47">
        <v>2020</v>
      </c>
      <c r="E798" s="32">
        <v>348</v>
      </c>
      <c r="F798" s="32">
        <v>50</v>
      </c>
      <c r="G798" s="32">
        <v>0</v>
      </c>
      <c r="H798" s="32">
        <v>0</v>
      </c>
      <c r="I798" s="50">
        <v>0</v>
      </c>
      <c r="J798" s="16">
        <v>0</v>
      </c>
      <c r="K798" s="38">
        <f t="shared" si="32"/>
        <v>2418</v>
      </c>
      <c r="L798" s="48">
        <v>300</v>
      </c>
      <c r="M798" s="50">
        <v>0</v>
      </c>
      <c r="N798" s="19">
        <v>280</v>
      </c>
      <c r="O798" s="16">
        <v>565.95</v>
      </c>
      <c r="P798" s="19">
        <v>644.31</v>
      </c>
      <c r="Q798" s="19">
        <v>0</v>
      </c>
      <c r="R798" s="19">
        <v>0</v>
      </c>
      <c r="S798" s="19">
        <v>0</v>
      </c>
      <c r="T798" s="19">
        <v>928.74</v>
      </c>
      <c r="U798" s="19">
        <v>0</v>
      </c>
      <c r="V798" s="19">
        <v>0</v>
      </c>
      <c r="W798" s="87">
        <f t="shared" si="30"/>
        <v>2719</v>
      </c>
      <c r="X798" s="19">
        <v>140</v>
      </c>
      <c r="Y798" s="19">
        <v>14.4</v>
      </c>
      <c r="Z798" s="19">
        <v>160</v>
      </c>
      <c r="AA798" s="19">
        <v>0</v>
      </c>
      <c r="AB798" s="19">
        <v>0</v>
      </c>
      <c r="AC798" s="19">
        <v>0</v>
      </c>
      <c r="AD798" s="19">
        <v>0</v>
      </c>
      <c r="AE798" s="19">
        <v>300</v>
      </c>
      <c r="AF798" s="19">
        <v>0</v>
      </c>
      <c r="AG798" s="5">
        <v>0</v>
      </c>
      <c r="AH798" s="5">
        <v>0</v>
      </c>
      <c r="AI798" s="5">
        <v>0</v>
      </c>
      <c r="AJ798" s="38">
        <f t="shared" si="31"/>
        <v>614.4</v>
      </c>
      <c r="AK798" s="23">
        <v>5137</v>
      </c>
      <c r="AL798" s="19">
        <v>58.7</v>
      </c>
      <c r="AM798" s="60">
        <v>4463.9</v>
      </c>
    </row>
    <row r="799" spans="1:39" ht="13.5">
      <c r="A799" s="16" t="s">
        <v>13</v>
      </c>
      <c r="B799" s="16">
        <v>2015</v>
      </c>
      <c r="C799" s="40">
        <v>10</v>
      </c>
      <c r="D799" s="47">
        <v>2020</v>
      </c>
      <c r="E799" s="32">
        <v>350</v>
      </c>
      <c r="F799" s="32">
        <v>50</v>
      </c>
      <c r="G799" s="32">
        <v>0</v>
      </c>
      <c r="H799" s="32">
        <v>0</v>
      </c>
      <c r="I799" s="50">
        <v>0</v>
      </c>
      <c r="J799" s="16">
        <v>0</v>
      </c>
      <c r="K799" s="38">
        <f t="shared" si="32"/>
        <v>2420</v>
      </c>
      <c r="L799" s="48">
        <v>300</v>
      </c>
      <c r="M799" s="50">
        <v>0</v>
      </c>
      <c r="N799" s="19">
        <v>280</v>
      </c>
      <c r="O799" s="16">
        <v>565.95</v>
      </c>
      <c r="P799" s="19">
        <v>644.31</v>
      </c>
      <c r="Q799" s="19">
        <v>0</v>
      </c>
      <c r="R799" s="19">
        <v>0</v>
      </c>
      <c r="S799" s="19">
        <v>0</v>
      </c>
      <c r="T799" s="19">
        <v>893.91</v>
      </c>
      <c r="U799" s="19">
        <v>0</v>
      </c>
      <c r="V799" s="19">
        <v>0</v>
      </c>
      <c r="W799" s="87">
        <f aca="true" t="shared" si="33" ref="W799:W862">SUM(L799:V799)</f>
        <v>2684.17</v>
      </c>
      <c r="X799" s="19">
        <v>189</v>
      </c>
      <c r="Y799" s="19">
        <v>43</v>
      </c>
      <c r="Z799" s="19">
        <v>160</v>
      </c>
      <c r="AA799" s="19">
        <v>0</v>
      </c>
      <c r="AB799" s="19">
        <v>0</v>
      </c>
      <c r="AC799" s="19">
        <v>0</v>
      </c>
      <c r="AD799" s="19">
        <v>0</v>
      </c>
      <c r="AE799" s="19">
        <v>300</v>
      </c>
      <c r="AF799" s="19">
        <v>0</v>
      </c>
      <c r="AG799" s="5">
        <v>0</v>
      </c>
      <c r="AH799" s="5">
        <v>0</v>
      </c>
      <c r="AI799" s="5">
        <v>0</v>
      </c>
      <c r="AJ799" s="38">
        <f aca="true" t="shared" si="34" ref="AJ799:AJ862">SUM(X799:AI799)</f>
        <v>692</v>
      </c>
      <c r="AK799" s="23">
        <v>5104.17</v>
      </c>
      <c r="AL799" s="19">
        <v>55.42</v>
      </c>
      <c r="AM799" s="60">
        <v>4356.75</v>
      </c>
    </row>
    <row r="800" spans="1:39" ht="13.5">
      <c r="A800" s="16" t="s">
        <v>13</v>
      </c>
      <c r="B800" s="16">
        <v>2015</v>
      </c>
      <c r="C800" s="40">
        <v>10</v>
      </c>
      <c r="D800" s="47">
        <v>2020</v>
      </c>
      <c r="E800" s="32">
        <v>350</v>
      </c>
      <c r="F800" s="32">
        <v>50</v>
      </c>
      <c r="G800" s="32">
        <v>0</v>
      </c>
      <c r="H800" s="32">
        <v>0</v>
      </c>
      <c r="I800" s="50">
        <v>0</v>
      </c>
      <c r="J800" s="16">
        <v>0</v>
      </c>
      <c r="K800" s="38">
        <f t="shared" si="32"/>
        <v>2420</v>
      </c>
      <c r="L800" s="48">
        <v>300</v>
      </c>
      <c r="M800" s="50">
        <v>0</v>
      </c>
      <c r="N800" s="19">
        <v>280</v>
      </c>
      <c r="O800" s="16">
        <v>565.95</v>
      </c>
      <c r="P800" s="19">
        <v>644.31</v>
      </c>
      <c r="Q800" s="19">
        <v>0</v>
      </c>
      <c r="R800" s="19">
        <v>0</v>
      </c>
      <c r="S800" s="19">
        <v>0</v>
      </c>
      <c r="T800" s="19">
        <v>847.47</v>
      </c>
      <c r="U800" s="19">
        <v>0</v>
      </c>
      <c r="V800" s="19">
        <v>0</v>
      </c>
      <c r="W800" s="87">
        <f t="shared" si="33"/>
        <v>2637.73</v>
      </c>
      <c r="X800" s="19">
        <v>185.8</v>
      </c>
      <c r="Y800" s="19">
        <v>58</v>
      </c>
      <c r="Z800" s="19">
        <v>160</v>
      </c>
      <c r="AA800" s="19">
        <v>0</v>
      </c>
      <c r="AB800" s="19">
        <v>0</v>
      </c>
      <c r="AC800" s="19">
        <v>0</v>
      </c>
      <c r="AD800" s="19">
        <v>0</v>
      </c>
      <c r="AE800" s="19">
        <v>300</v>
      </c>
      <c r="AF800" s="19">
        <v>0</v>
      </c>
      <c r="AG800" s="5">
        <v>0</v>
      </c>
      <c r="AH800" s="5">
        <v>0</v>
      </c>
      <c r="AI800" s="5">
        <v>0</v>
      </c>
      <c r="AJ800" s="38">
        <f t="shared" si="34"/>
        <v>703.8</v>
      </c>
      <c r="AK800" s="23">
        <v>5057.73</v>
      </c>
      <c r="AL800" s="19">
        <v>50.77</v>
      </c>
      <c r="AM800" s="60">
        <v>4303.16</v>
      </c>
    </row>
    <row r="801" spans="1:39" ht="13.5">
      <c r="A801" s="16" t="s">
        <v>13</v>
      </c>
      <c r="B801" s="16">
        <v>2015</v>
      </c>
      <c r="C801" s="40">
        <v>10</v>
      </c>
      <c r="D801" s="47">
        <v>2020</v>
      </c>
      <c r="E801" s="32">
        <v>350</v>
      </c>
      <c r="F801" s="32">
        <v>50</v>
      </c>
      <c r="G801" s="32">
        <v>0</v>
      </c>
      <c r="H801" s="32">
        <v>0</v>
      </c>
      <c r="I801" s="50">
        <v>0</v>
      </c>
      <c r="J801" s="16">
        <v>0</v>
      </c>
      <c r="K801" s="38">
        <f t="shared" si="32"/>
        <v>2420</v>
      </c>
      <c r="L801" s="48">
        <v>300</v>
      </c>
      <c r="M801" s="50">
        <v>0</v>
      </c>
      <c r="N801" s="19">
        <v>280</v>
      </c>
      <c r="O801" s="16">
        <v>565.95</v>
      </c>
      <c r="P801" s="19">
        <v>644.31</v>
      </c>
      <c r="Q801" s="19">
        <v>0</v>
      </c>
      <c r="R801" s="19">
        <v>0</v>
      </c>
      <c r="S801" s="19">
        <v>0</v>
      </c>
      <c r="T801" s="19">
        <v>940.34</v>
      </c>
      <c r="U801" s="19">
        <v>0</v>
      </c>
      <c r="V801" s="19">
        <v>0</v>
      </c>
      <c r="W801" s="87">
        <f t="shared" si="33"/>
        <v>2730.6</v>
      </c>
      <c r="X801" s="19">
        <v>100</v>
      </c>
      <c r="Y801" s="19">
        <v>242.7</v>
      </c>
      <c r="Z801" s="19">
        <v>160</v>
      </c>
      <c r="AA801" s="19">
        <v>0</v>
      </c>
      <c r="AB801" s="19">
        <v>0</v>
      </c>
      <c r="AC801" s="19">
        <v>0</v>
      </c>
      <c r="AD801" s="19">
        <v>0</v>
      </c>
      <c r="AE801" s="19">
        <v>300</v>
      </c>
      <c r="AF801" s="19">
        <v>0</v>
      </c>
      <c r="AG801" s="5">
        <v>0</v>
      </c>
      <c r="AH801" s="5">
        <v>0</v>
      </c>
      <c r="AI801" s="5">
        <v>0</v>
      </c>
      <c r="AJ801" s="38">
        <f t="shared" si="34"/>
        <v>802.7</v>
      </c>
      <c r="AK801" s="23">
        <v>5150.6</v>
      </c>
      <c r="AL801" s="19">
        <v>60.06</v>
      </c>
      <c r="AM801" s="60">
        <v>4287.84</v>
      </c>
    </row>
    <row r="802" spans="1:39" ht="13.5">
      <c r="A802" s="16" t="s">
        <v>13</v>
      </c>
      <c r="B802" s="16">
        <v>2015</v>
      </c>
      <c r="C802" s="40">
        <v>10</v>
      </c>
      <c r="D802" s="47">
        <v>2020</v>
      </c>
      <c r="E802" s="32">
        <v>330</v>
      </c>
      <c r="F802" s="32">
        <v>50</v>
      </c>
      <c r="G802" s="32">
        <v>0</v>
      </c>
      <c r="H802" s="32">
        <v>0</v>
      </c>
      <c r="I802" s="50">
        <v>0</v>
      </c>
      <c r="J802" s="16">
        <v>0</v>
      </c>
      <c r="K802" s="38">
        <f t="shared" si="32"/>
        <v>2400</v>
      </c>
      <c r="L802" s="48">
        <v>200</v>
      </c>
      <c r="M802" s="50">
        <v>0</v>
      </c>
      <c r="N802" s="19">
        <v>261.33</v>
      </c>
      <c r="O802" s="16">
        <v>478.88</v>
      </c>
      <c r="P802" s="19">
        <v>644.31</v>
      </c>
      <c r="Q802" s="19">
        <v>0</v>
      </c>
      <c r="R802" s="19">
        <v>0</v>
      </c>
      <c r="S802" s="19">
        <v>0</v>
      </c>
      <c r="T802" s="19">
        <v>696.55</v>
      </c>
      <c r="U802" s="19">
        <v>0</v>
      </c>
      <c r="V802" s="19">
        <v>0</v>
      </c>
      <c r="W802" s="87">
        <f t="shared" si="33"/>
        <v>2281.0699999999997</v>
      </c>
      <c r="X802" s="19">
        <v>230.5</v>
      </c>
      <c r="Y802" s="19">
        <v>10.6</v>
      </c>
      <c r="Z802" s="19">
        <v>160</v>
      </c>
      <c r="AA802" s="19">
        <v>0</v>
      </c>
      <c r="AB802" s="19">
        <v>0</v>
      </c>
      <c r="AC802" s="19">
        <v>37.15</v>
      </c>
      <c r="AD802" s="19">
        <v>116</v>
      </c>
      <c r="AE802" s="19">
        <v>200</v>
      </c>
      <c r="AF802" s="19">
        <v>0</v>
      </c>
      <c r="AG802" s="5">
        <v>0</v>
      </c>
      <c r="AH802" s="5">
        <v>0</v>
      </c>
      <c r="AI802" s="5">
        <v>0</v>
      </c>
      <c r="AJ802" s="38">
        <f t="shared" si="34"/>
        <v>754.25</v>
      </c>
      <c r="AK802" s="23">
        <v>4527.92</v>
      </c>
      <c r="AL802" s="19">
        <v>30.84</v>
      </c>
      <c r="AM802" s="60">
        <v>3895.98</v>
      </c>
    </row>
    <row r="803" spans="1:39" ht="13.5">
      <c r="A803" s="16" t="s">
        <v>13</v>
      </c>
      <c r="B803" s="16">
        <v>2015</v>
      </c>
      <c r="C803" s="40">
        <v>10</v>
      </c>
      <c r="D803" s="47">
        <v>2020</v>
      </c>
      <c r="E803" s="32">
        <v>350</v>
      </c>
      <c r="F803" s="32">
        <v>50</v>
      </c>
      <c r="G803" s="32">
        <v>0</v>
      </c>
      <c r="H803" s="32">
        <v>0</v>
      </c>
      <c r="I803" s="50">
        <v>0</v>
      </c>
      <c r="J803" s="16">
        <v>0</v>
      </c>
      <c r="K803" s="66">
        <f t="shared" si="32"/>
        <v>2420</v>
      </c>
      <c r="L803" s="48">
        <v>300</v>
      </c>
      <c r="M803" s="50">
        <v>0</v>
      </c>
      <c r="N803" s="19">
        <v>280</v>
      </c>
      <c r="O803" s="16">
        <v>565.95</v>
      </c>
      <c r="P803" s="19">
        <v>644.31</v>
      </c>
      <c r="Q803" s="19">
        <v>0</v>
      </c>
      <c r="R803" s="19">
        <v>0</v>
      </c>
      <c r="S803" s="19">
        <v>0</v>
      </c>
      <c r="T803" s="19">
        <v>847.47</v>
      </c>
      <c r="U803" s="19">
        <v>0</v>
      </c>
      <c r="V803" s="19">
        <v>0</v>
      </c>
      <c r="W803" s="87">
        <f t="shared" si="33"/>
        <v>2637.73</v>
      </c>
      <c r="X803" s="19">
        <v>253.6</v>
      </c>
      <c r="Y803" s="19">
        <v>0</v>
      </c>
      <c r="Z803" s="19">
        <v>160</v>
      </c>
      <c r="AA803" s="19">
        <v>0</v>
      </c>
      <c r="AB803" s="19">
        <v>0</v>
      </c>
      <c r="AC803" s="19">
        <v>0</v>
      </c>
      <c r="AD803" s="19">
        <v>0</v>
      </c>
      <c r="AE803" s="19">
        <v>300</v>
      </c>
      <c r="AF803" s="19">
        <v>0</v>
      </c>
      <c r="AG803" s="5">
        <v>0</v>
      </c>
      <c r="AH803" s="5">
        <v>0</v>
      </c>
      <c r="AI803" s="5">
        <v>0</v>
      </c>
      <c r="AJ803" s="38">
        <f t="shared" si="34"/>
        <v>713.6</v>
      </c>
      <c r="AK803" s="23">
        <v>5057.73</v>
      </c>
      <c r="AL803" s="19">
        <v>50.77</v>
      </c>
      <c r="AM803" s="60">
        <v>4293.36</v>
      </c>
    </row>
    <row r="804" spans="1:39" ht="13.5">
      <c r="A804" s="16" t="s">
        <v>13</v>
      </c>
      <c r="B804" s="16">
        <v>2015</v>
      </c>
      <c r="C804" s="40">
        <v>10</v>
      </c>
      <c r="D804" s="47">
        <v>2020</v>
      </c>
      <c r="E804" s="32">
        <v>220</v>
      </c>
      <c r="F804" s="32">
        <v>0</v>
      </c>
      <c r="G804" s="32">
        <v>0</v>
      </c>
      <c r="H804" s="32">
        <v>0</v>
      </c>
      <c r="I804" s="50">
        <v>0</v>
      </c>
      <c r="J804" s="16">
        <v>0</v>
      </c>
      <c r="K804" s="66">
        <f t="shared" si="32"/>
        <v>2240</v>
      </c>
      <c r="L804" s="48">
        <v>100</v>
      </c>
      <c r="M804" s="50">
        <v>0</v>
      </c>
      <c r="N804" s="19">
        <v>261.33</v>
      </c>
      <c r="O804" s="16">
        <v>478.88</v>
      </c>
      <c r="P804" s="19">
        <v>365.69</v>
      </c>
      <c r="Q804" s="19">
        <v>0</v>
      </c>
      <c r="R804" s="19">
        <v>0</v>
      </c>
      <c r="S804" s="19">
        <v>0</v>
      </c>
      <c r="T804" s="19">
        <v>650.11</v>
      </c>
      <c r="U804" s="19">
        <v>0</v>
      </c>
      <c r="V804" s="19">
        <v>0</v>
      </c>
      <c r="W804" s="87">
        <f t="shared" si="33"/>
        <v>1856.0100000000002</v>
      </c>
      <c r="X804" s="19">
        <v>380</v>
      </c>
      <c r="Y804" s="19">
        <v>0</v>
      </c>
      <c r="Z804" s="19">
        <v>160</v>
      </c>
      <c r="AA804" s="19">
        <v>0</v>
      </c>
      <c r="AB804" s="19">
        <v>0</v>
      </c>
      <c r="AC804" s="19">
        <v>18.57</v>
      </c>
      <c r="AD804" s="19">
        <v>0</v>
      </c>
      <c r="AE804" s="19">
        <v>100</v>
      </c>
      <c r="AF804" s="19">
        <v>92.87</v>
      </c>
      <c r="AG804" s="5">
        <v>0</v>
      </c>
      <c r="AH804" s="5">
        <v>0</v>
      </c>
      <c r="AI804" s="5">
        <v>0</v>
      </c>
      <c r="AJ804" s="38">
        <f t="shared" si="34"/>
        <v>751.44</v>
      </c>
      <c r="AK804" s="23">
        <v>3984.57</v>
      </c>
      <c r="AL804" s="19">
        <v>14.54</v>
      </c>
      <c r="AM804" s="60">
        <v>3330.03</v>
      </c>
    </row>
    <row r="805" spans="1:39" ht="13.5">
      <c r="A805" s="16" t="s">
        <v>13</v>
      </c>
      <c r="B805" s="16">
        <v>2015</v>
      </c>
      <c r="C805" s="40">
        <v>10</v>
      </c>
      <c r="D805" s="47">
        <v>2020</v>
      </c>
      <c r="E805" s="32">
        <v>101</v>
      </c>
      <c r="F805" s="32">
        <v>0</v>
      </c>
      <c r="G805" s="32">
        <v>0</v>
      </c>
      <c r="H805" s="32">
        <v>0</v>
      </c>
      <c r="I805" s="50">
        <v>0</v>
      </c>
      <c r="J805" s="16">
        <v>0</v>
      </c>
      <c r="K805" s="66">
        <f t="shared" si="32"/>
        <v>2121</v>
      </c>
      <c r="L805" s="48">
        <v>0</v>
      </c>
      <c r="M805" s="50">
        <v>0</v>
      </c>
      <c r="N805" s="19">
        <v>280</v>
      </c>
      <c r="O805" s="16">
        <v>391.81</v>
      </c>
      <c r="P805" s="19">
        <v>278.62</v>
      </c>
      <c r="Q805" s="19">
        <v>0</v>
      </c>
      <c r="R805" s="19">
        <v>0</v>
      </c>
      <c r="S805" s="19">
        <v>0</v>
      </c>
      <c r="T805" s="19">
        <v>1195.75</v>
      </c>
      <c r="U805" s="19">
        <v>0</v>
      </c>
      <c r="V805" s="19">
        <v>0</v>
      </c>
      <c r="W805" s="87">
        <f t="shared" si="33"/>
        <v>2146.18</v>
      </c>
      <c r="X805" s="19">
        <v>228</v>
      </c>
      <c r="Y805" s="19">
        <v>2.3</v>
      </c>
      <c r="Z805" s="19">
        <v>160</v>
      </c>
      <c r="AA805" s="19">
        <v>0</v>
      </c>
      <c r="AB805" s="19">
        <v>0</v>
      </c>
      <c r="AC805" s="19">
        <v>0</v>
      </c>
      <c r="AD805" s="19">
        <v>0</v>
      </c>
      <c r="AE805" s="19">
        <v>0</v>
      </c>
      <c r="AF805" s="19">
        <v>0</v>
      </c>
      <c r="AG805" s="5">
        <v>0</v>
      </c>
      <c r="AH805" s="5">
        <v>0</v>
      </c>
      <c r="AI805" s="5">
        <v>0</v>
      </c>
      <c r="AJ805" s="38">
        <f t="shared" si="34"/>
        <v>390.3</v>
      </c>
      <c r="AK805" s="23">
        <v>4267.18</v>
      </c>
      <c r="AL805" s="19">
        <v>23.02</v>
      </c>
      <c r="AM805" s="60">
        <v>3853.86</v>
      </c>
    </row>
    <row r="806" spans="1:39" ht="13.5">
      <c r="A806" s="16" t="s">
        <v>13</v>
      </c>
      <c r="B806" s="16">
        <v>2015</v>
      </c>
      <c r="C806" s="40">
        <v>10</v>
      </c>
      <c r="D806" s="47">
        <v>2020</v>
      </c>
      <c r="E806" s="32">
        <v>150</v>
      </c>
      <c r="F806" s="32">
        <v>0</v>
      </c>
      <c r="G806" s="32">
        <v>0</v>
      </c>
      <c r="H806" s="32">
        <v>0</v>
      </c>
      <c r="I806" s="50">
        <v>0</v>
      </c>
      <c r="J806" s="16">
        <v>0</v>
      </c>
      <c r="K806" s="38">
        <f t="shared" si="32"/>
        <v>2170</v>
      </c>
      <c r="L806" s="48">
        <v>300</v>
      </c>
      <c r="M806" s="50">
        <v>207</v>
      </c>
      <c r="N806" s="19">
        <v>270.67</v>
      </c>
      <c r="O806" s="16">
        <v>522.41</v>
      </c>
      <c r="P806" s="19">
        <v>644.31</v>
      </c>
      <c r="Q806" s="19">
        <v>0</v>
      </c>
      <c r="R806" s="19">
        <v>0</v>
      </c>
      <c r="S806" s="19">
        <v>0</v>
      </c>
      <c r="T806" s="19">
        <v>1184.14</v>
      </c>
      <c r="U806" s="19">
        <v>0</v>
      </c>
      <c r="V806" s="19">
        <v>0</v>
      </c>
      <c r="W806" s="87">
        <f t="shared" si="33"/>
        <v>3128.5299999999997</v>
      </c>
      <c r="X806" s="19">
        <v>165</v>
      </c>
      <c r="Y806" s="19">
        <v>65.9</v>
      </c>
      <c r="Z806" s="19">
        <v>160</v>
      </c>
      <c r="AA806" s="19">
        <v>0</v>
      </c>
      <c r="AB806" s="19">
        <v>0</v>
      </c>
      <c r="AC806" s="19">
        <v>0</v>
      </c>
      <c r="AD806" s="19">
        <v>0</v>
      </c>
      <c r="AE806" s="19">
        <v>300</v>
      </c>
      <c r="AF806" s="19">
        <v>92.87</v>
      </c>
      <c r="AG806" s="5">
        <v>0</v>
      </c>
      <c r="AH806" s="5">
        <v>0</v>
      </c>
      <c r="AI806" s="5">
        <v>0</v>
      </c>
      <c r="AJ806" s="38">
        <f t="shared" si="34"/>
        <v>783.77</v>
      </c>
      <c r="AK806" s="23">
        <v>5205.66</v>
      </c>
      <c r="AL806" s="19">
        <v>65.57</v>
      </c>
      <c r="AM806" s="60">
        <v>4449.19</v>
      </c>
    </row>
    <row r="807" spans="1:39" ht="13.5">
      <c r="A807" s="16" t="s">
        <v>13</v>
      </c>
      <c r="B807" s="16">
        <v>2015</v>
      </c>
      <c r="C807" s="40">
        <v>10</v>
      </c>
      <c r="D807" s="47">
        <v>2020</v>
      </c>
      <c r="E807" s="32">
        <v>135</v>
      </c>
      <c r="F807" s="32">
        <v>0</v>
      </c>
      <c r="G807" s="32">
        <v>0</v>
      </c>
      <c r="H807" s="32">
        <v>0</v>
      </c>
      <c r="I807" s="50">
        <v>0</v>
      </c>
      <c r="J807" s="16">
        <v>0</v>
      </c>
      <c r="K807" s="38">
        <f t="shared" si="32"/>
        <v>2155</v>
      </c>
      <c r="L807" s="48">
        <v>300</v>
      </c>
      <c r="M807" s="50">
        <v>0</v>
      </c>
      <c r="N807" s="19">
        <v>280</v>
      </c>
      <c r="O807" s="16">
        <v>565.95</v>
      </c>
      <c r="P807" s="19">
        <v>644.31</v>
      </c>
      <c r="Q807" s="19">
        <v>0</v>
      </c>
      <c r="R807" s="19">
        <v>0</v>
      </c>
      <c r="S807" s="19">
        <v>0</v>
      </c>
      <c r="T807" s="19">
        <v>789.43</v>
      </c>
      <c r="U807" s="19">
        <v>0</v>
      </c>
      <c r="V807" s="19">
        <v>0</v>
      </c>
      <c r="W807" s="87">
        <f t="shared" si="33"/>
        <v>2579.69</v>
      </c>
      <c r="X807" s="19">
        <v>211.5</v>
      </c>
      <c r="Y807" s="19">
        <v>90</v>
      </c>
      <c r="Z807" s="19">
        <v>114.33</v>
      </c>
      <c r="AA807" s="19">
        <v>0</v>
      </c>
      <c r="AB807" s="19">
        <v>0</v>
      </c>
      <c r="AC807" s="19">
        <v>0</v>
      </c>
      <c r="AD807" s="19">
        <v>0</v>
      </c>
      <c r="AE807" s="19">
        <v>300</v>
      </c>
      <c r="AF807" s="19">
        <v>0</v>
      </c>
      <c r="AG807" s="5">
        <v>0</v>
      </c>
      <c r="AH807" s="5">
        <v>0</v>
      </c>
      <c r="AI807" s="5">
        <v>0</v>
      </c>
      <c r="AJ807" s="38">
        <f t="shared" si="34"/>
        <v>715.8299999999999</v>
      </c>
      <c r="AK807" s="23">
        <v>4734.69</v>
      </c>
      <c r="AL807" s="19">
        <v>37.04</v>
      </c>
      <c r="AM807" s="60">
        <v>3981.82</v>
      </c>
    </row>
    <row r="808" spans="1:39" ht="13.5">
      <c r="A808" s="16" t="s">
        <v>13</v>
      </c>
      <c r="B808" s="16">
        <v>2015</v>
      </c>
      <c r="C808" s="40">
        <v>10</v>
      </c>
      <c r="D808" s="47">
        <v>2020</v>
      </c>
      <c r="E808" s="32">
        <v>250</v>
      </c>
      <c r="F808" s="32">
        <v>0</v>
      </c>
      <c r="G808" s="32">
        <v>0</v>
      </c>
      <c r="H808" s="32">
        <v>0</v>
      </c>
      <c r="I808" s="50">
        <v>0</v>
      </c>
      <c r="J808" s="16">
        <v>0</v>
      </c>
      <c r="K808" s="38">
        <f t="shared" si="32"/>
        <v>2270</v>
      </c>
      <c r="L808" s="48">
        <v>300</v>
      </c>
      <c r="M808" s="50">
        <v>198</v>
      </c>
      <c r="N808" s="19">
        <v>280</v>
      </c>
      <c r="O808" s="16">
        <v>565.95</v>
      </c>
      <c r="P808" s="19">
        <v>278.62</v>
      </c>
      <c r="Q808" s="19">
        <v>0</v>
      </c>
      <c r="R808" s="19">
        <v>0</v>
      </c>
      <c r="S808" s="19">
        <v>0</v>
      </c>
      <c r="T808" s="19">
        <v>1044.83</v>
      </c>
      <c r="U808" s="19">
        <v>0</v>
      </c>
      <c r="V808" s="19">
        <v>0</v>
      </c>
      <c r="W808" s="87">
        <f t="shared" si="33"/>
        <v>2667.4</v>
      </c>
      <c r="X808" s="19">
        <v>215</v>
      </c>
      <c r="Y808" s="19">
        <v>0</v>
      </c>
      <c r="Z808" s="19">
        <v>160</v>
      </c>
      <c r="AA808" s="19">
        <v>0</v>
      </c>
      <c r="AB808" s="19">
        <v>0</v>
      </c>
      <c r="AC808" s="19">
        <v>0</v>
      </c>
      <c r="AD808" s="19">
        <v>0</v>
      </c>
      <c r="AE808" s="19">
        <v>300</v>
      </c>
      <c r="AF808" s="19">
        <v>0</v>
      </c>
      <c r="AG808" s="5">
        <v>0</v>
      </c>
      <c r="AH808" s="5">
        <v>0</v>
      </c>
      <c r="AI808" s="5">
        <v>0</v>
      </c>
      <c r="AJ808" s="38">
        <f t="shared" si="34"/>
        <v>675</v>
      </c>
      <c r="AK808" s="23">
        <v>4937.4</v>
      </c>
      <c r="AL808" s="19">
        <v>43.12</v>
      </c>
      <c r="AM808" s="60">
        <v>4219.28</v>
      </c>
    </row>
    <row r="809" spans="1:39" ht="13.5">
      <c r="A809" s="16" t="s">
        <v>13</v>
      </c>
      <c r="B809" s="16">
        <v>2015</v>
      </c>
      <c r="C809" s="40">
        <v>10</v>
      </c>
      <c r="D809" s="47">
        <v>2020</v>
      </c>
      <c r="E809" s="32">
        <v>300</v>
      </c>
      <c r="F809" s="32">
        <v>50</v>
      </c>
      <c r="G809" s="32">
        <v>0</v>
      </c>
      <c r="H809" s="32">
        <v>0</v>
      </c>
      <c r="I809" s="50">
        <v>0</v>
      </c>
      <c r="J809" s="16">
        <v>0</v>
      </c>
      <c r="K809" s="38">
        <f t="shared" si="32"/>
        <v>2370</v>
      </c>
      <c r="L809" s="48">
        <v>300</v>
      </c>
      <c r="M809" s="50">
        <v>198</v>
      </c>
      <c r="N809" s="19">
        <v>280</v>
      </c>
      <c r="O809" s="16">
        <v>592.07</v>
      </c>
      <c r="P809" s="19">
        <v>348.28</v>
      </c>
      <c r="Q809" s="19">
        <v>200</v>
      </c>
      <c r="R809" s="19">
        <v>0</v>
      </c>
      <c r="S809" s="19">
        <v>0</v>
      </c>
      <c r="T809" s="19">
        <v>928.74</v>
      </c>
      <c r="U809" s="19">
        <v>0</v>
      </c>
      <c r="V809" s="19">
        <v>0</v>
      </c>
      <c r="W809" s="87">
        <f t="shared" si="33"/>
        <v>2847.09</v>
      </c>
      <c r="X809" s="19">
        <v>317.5</v>
      </c>
      <c r="Y809" s="19">
        <v>43.4</v>
      </c>
      <c r="Z809" s="19">
        <v>160</v>
      </c>
      <c r="AA809" s="19">
        <v>0</v>
      </c>
      <c r="AB809" s="19">
        <v>0</v>
      </c>
      <c r="AC809" s="19">
        <v>0</v>
      </c>
      <c r="AD809" s="19">
        <v>0</v>
      </c>
      <c r="AE809" s="19">
        <v>300</v>
      </c>
      <c r="AF809" s="19">
        <v>0</v>
      </c>
      <c r="AG809" s="5">
        <v>0</v>
      </c>
      <c r="AH809" s="5">
        <v>0</v>
      </c>
      <c r="AI809" s="5">
        <v>0</v>
      </c>
      <c r="AJ809" s="38">
        <f t="shared" si="34"/>
        <v>820.9</v>
      </c>
      <c r="AK809" s="23">
        <v>5217.09</v>
      </c>
      <c r="AL809" s="19">
        <v>66.71</v>
      </c>
      <c r="AM809" s="60">
        <v>4279.48</v>
      </c>
    </row>
    <row r="810" spans="1:39" ht="13.5">
      <c r="A810" s="16" t="s">
        <v>13</v>
      </c>
      <c r="B810" s="16">
        <v>2015</v>
      </c>
      <c r="C810" s="40">
        <v>10</v>
      </c>
      <c r="D810" s="47">
        <v>2020</v>
      </c>
      <c r="E810" s="32">
        <v>250</v>
      </c>
      <c r="F810" s="32">
        <v>0</v>
      </c>
      <c r="G810" s="32">
        <v>0</v>
      </c>
      <c r="H810" s="32">
        <v>0</v>
      </c>
      <c r="I810" s="50">
        <v>0</v>
      </c>
      <c r="J810" s="16">
        <v>0</v>
      </c>
      <c r="K810" s="38">
        <f t="shared" si="32"/>
        <v>2270</v>
      </c>
      <c r="L810" s="48">
        <v>300</v>
      </c>
      <c r="M810" s="50">
        <v>198</v>
      </c>
      <c r="N810" s="19">
        <v>280</v>
      </c>
      <c r="O810" s="16">
        <v>565.95</v>
      </c>
      <c r="P810" s="19">
        <v>278.62</v>
      </c>
      <c r="Q810" s="19">
        <v>0</v>
      </c>
      <c r="R810" s="19">
        <v>0</v>
      </c>
      <c r="S810" s="19">
        <v>0</v>
      </c>
      <c r="T810" s="19">
        <v>1044.83</v>
      </c>
      <c r="U810" s="19">
        <v>0</v>
      </c>
      <c r="V810" s="19">
        <v>0</v>
      </c>
      <c r="W810" s="87">
        <f t="shared" si="33"/>
        <v>2667.4</v>
      </c>
      <c r="X810" s="19">
        <v>172</v>
      </c>
      <c r="Y810" s="19">
        <v>21</v>
      </c>
      <c r="Z810" s="19">
        <v>160</v>
      </c>
      <c r="AA810" s="19">
        <v>0</v>
      </c>
      <c r="AB810" s="19">
        <v>0</v>
      </c>
      <c r="AC810" s="19">
        <v>0</v>
      </c>
      <c r="AD810" s="19">
        <v>0</v>
      </c>
      <c r="AE810" s="19">
        <v>300</v>
      </c>
      <c r="AF810" s="19">
        <v>0</v>
      </c>
      <c r="AG810" s="5">
        <v>0</v>
      </c>
      <c r="AH810" s="5">
        <v>0</v>
      </c>
      <c r="AI810" s="5">
        <v>0</v>
      </c>
      <c r="AJ810" s="38">
        <f t="shared" si="34"/>
        <v>653</v>
      </c>
      <c r="AK810" s="23">
        <v>4937.4</v>
      </c>
      <c r="AL810" s="19">
        <v>43.12</v>
      </c>
      <c r="AM810" s="60">
        <v>4241.28</v>
      </c>
    </row>
    <row r="811" spans="1:39" ht="13.5">
      <c r="A811" s="16" t="s">
        <v>13</v>
      </c>
      <c r="B811" s="16">
        <v>2015</v>
      </c>
      <c r="C811" s="40">
        <v>10</v>
      </c>
      <c r="D811" s="47">
        <v>2020</v>
      </c>
      <c r="E811" s="32">
        <v>350</v>
      </c>
      <c r="F811" s="32">
        <v>50</v>
      </c>
      <c r="G811" s="32">
        <v>0</v>
      </c>
      <c r="H811" s="32">
        <v>0</v>
      </c>
      <c r="I811" s="50">
        <v>0</v>
      </c>
      <c r="J811" s="16">
        <v>0</v>
      </c>
      <c r="K811" s="38">
        <f t="shared" si="32"/>
        <v>2420</v>
      </c>
      <c r="L811" s="48">
        <v>300</v>
      </c>
      <c r="M811" s="50">
        <v>180</v>
      </c>
      <c r="N811" s="19">
        <v>280</v>
      </c>
      <c r="O811" s="16">
        <v>522.41</v>
      </c>
      <c r="P811" s="19">
        <v>278.62</v>
      </c>
      <c r="Q811" s="19">
        <v>0</v>
      </c>
      <c r="R811" s="19">
        <v>0</v>
      </c>
      <c r="S811" s="19">
        <v>0</v>
      </c>
      <c r="T811" s="19">
        <v>940.34</v>
      </c>
      <c r="U811" s="19">
        <v>0</v>
      </c>
      <c r="V811" s="19">
        <v>0</v>
      </c>
      <c r="W811" s="87">
        <f t="shared" si="33"/>
        <v>2501.37</v>
      </c>
      <c r="X811" s="19">
        <v>256</v>
      </c>
      <c r="Y811" s="19">
        <v>0</v>
      </c>
      <c r="Z811" s="19">
        <v>160</v>
      </c>
      <c r="AA811" s="19">
        <v>0</v>
      </c>
      <c r="AB811" s="19">
        <v>0</v>
      </c>
      <c r="AC811" s="19">
        <v>0</v>
      </c>
      <c r="AD811" s="19">
        <v>0</v>
      </c>
      <c r="AE811" s="19">
        <v>300</v>
      </c>
      <c r="AF811" s="19">
        <v>0</v>
      </c>
      <c r="AG811" s="5">
        <v>0</v>
      </c>
      <c r="AH811" s="5">
        <v>0</v>
      </c>
      <c r="AI811" s="5">
        <v>0</v>
      </c>
      <c r="AJ811" s="38">
        <f t="shared" si="34"/>
        <v>716</v>
      </c>
      <c r="AK811" s="23">
        <v>4921.37</v>
      </c>
      <c r="AL811" s="19">
        <v>42.64</v>
      </c>
      <c r="AM811" s="60">
        <v>4162.73</v>
      </c>
    </row>
    <row r="812" spans="1:39" ht="13.5">
      <c r="A812" s="16" t="s">
        <v>13</v>
      </c>
      <c r="B812" s="16">
        <v>2015</v>
      </c>
      <c r="C812" s="40">
        <v>10</v>
      </c>
      <c r="D812" s="47">
        <v>2020</v>
      </c>
      <c r="E812" s="32">
        <v>250</v>
      </c>
      <c r="F812" s="32">
        <v>0</v>
      </c>
      <c r="G812" s="32">
        <v>0</v>
      </c>
      <c r="H812" s="32">
        <v>0</v>
      </c>
      <c r="I812" s="50">
        <v>0</v>
      </c>
      <c r="J812" s="16">
        <v>0</v>
      </c>
      <c r="K812" s="38">
        <f t="shared" si="32"/>
        <v>2270</v>
      </c>
      <c r="L812" s="48">
        <v>300</v>
      </c>
      <c r="M812" s="50">
        <v>198</v>
      </c>
      <c r="N812" s="19">
        <v>280</v>
      </c>
      <c r="O812" s="16">
        <v>565.95</v>
      </c>
      <c r="P812" s="19">
        <v>278.62</v>
      </c>
      <c r="Q812" s="19">
        <v>0</v>
      </c>
      <c r="R812" s="19">
        <v>0</v>
      </c>
      <c r="S812" s="19">
        <v>0</v>
      </c>
      <c r="T812" s="19">
        <v>1184.14</v>
      </c>
      <c r="U812" s="19">
        <v>0</v>
      </c>
      <c r="V812" s="19">
        <v>0</v>
      </c>
      <c r="W812" s="87">
        <f t="shared" si="33"/>
        <v>2806.71</v>
      </c>
      <c r="X812" s="19">
        <v>142</v>
      </c>
      <c r="Y812" s="19">
        <v>92.7</v>
      </c>
      <c r="Z812" s="19">
        <v>160</v>
      </c>
      <c r="AA812" s="19">
        <v>0</v>
      </c>
      <c r="AB812" s="19">
        <v>0</v>
      </c>
      <c r="AC812" s="19">
        <v>0</v>
      </c>
      <c r="AD812" s="19">
        <v>0</v>
      </c>
      <c r="AE812" s="19">
        <v>300</v>
      </c>
      <c r="AF812" s="19">
        <v>0</v>
      </c>
      <c r="AG812" s="5">
        <v>0</v>
      </c>
      <c r="AH812" s="5">
        <v>0</v>
      </c>
      <c r="AI812" s="5">
        <v>0</v>
      </c>
      <c r="AJ812" s="38">
        <f t="shared" si="34"/>
        <v>694.7</v>
      </c>
      <c r="AK812" s="23">
        <v>5076.71</v>
      </c>
      <c r="AL812" s="19">
        <v>52.67</v>
      </c>
      <c r="AM812" s="60">
        <v>4329.24</v>
      </c>
    </row>
    <row r="813" spans="1:39" ht="13.5">
      <c r="A813" s="16" t="s">
        <v>13</v>
      </c>
      <c r="B813" s="16">
        <v>2015</v>
      </c>
      <c r="C813" s="40">
        <v>10</v>
      </c>
      <c r="D813" s="47">
        <v>2020</v>
      </c>
      <c r="E813" s="32">
        <v>265</v>
      </c>
      <c r="F813" s="32">
        <v>0</v>
      </c>
      <c r="G813" s="32">
        <v>0</v>
      </c>
      <c r="H813" s="32">
        <v>0</v>
      </c>
      <c r="I813" s="50">
        <v>0</v>
      </c>
      <c r="J813" s="16">
        <v>0</v>
      </c>
      <c r="K813" s="66">
        <f t="shared" si="32"/>
        <v>2285</v>
      </c>
      <c r="L813" s="48">
        <v>300</v>
      </c>
      <c r="M813" s="50">
        <v>162</v>
      </c>
      <c r="N813" s="19">
        <v>252</v>
      </c>
      <c r="O813" s="16">
        <v>435.34</v>
      </c>
      <c r="P813" s="19">
        <v>278.62</v>
      </c>
      <c r="Q813" s="19">
        <v>0</v>
      </c>
      <c r="R813" s="19">
        <v>0</v>
      </c>
      <c r="S813" s="19">
        <v>0</v>
      </c>
      <c r="T813" s="19">
        <v>801.03</v>
      </c>
      <c r="U813" s="19">
        <v>0</v>
      </c>
      <c r="V813" s="19">
        <v>0</v>
      </c>
      <c r="W813" s="87">
        <f t="shared" si="33"/>
        <v>2228.99</v>
      </c>
      <c r="X813" s="19">
        <v>132</v>
      </c>
      <c r="Y813" s="19">
        <v>19.2</v>
      </c>
      <c r="Z813" s="19">
        <v>160</v>
      </c>
      <c r="AA813" s="19">
        <v>0</v>
      </c>
      <c r="AB813" s="19">
        <v>0</v>
      </c>
      <c r="AC813" s="19">
        <v>55.72</v>
      </c>
      <c r="AD813" s="19">
        <v>0</v>
      </c>
      <c r="AE813" s="19">
        <v>300</v>
      </c>
      <c r="AF813" s="19">
        <v>0</v>
      </c>
      <c r="AG813" s="5">
        <v>0</v>
      </c>
      <c r="AH813" s="5">
        <v>0</v>
      </c>
      <c r="AI813" s="5">
        <v>0</v>
      </c>
      <c r="AJ813" s="38">
        <f t="shared" si="34"/>
        <v>666.92</v>
      </c>
      <c r="AK813" s="23">
        <v>4458.27</v>
      </c>
      <c r="AL813" s="19">
        <v>28.75</v>
      </c>
      <c r="AM813" s="60">
        <v>3818.32</v>
      </c>
    </row>
    <row r="814" spans="1:39" ht="13.5">
      <c r="A814" s="16" t="s">
        <v>13</v>
      </c>
      <c r="B814" s="16">
        <v>2015</v>
      </c>
      <c r="C814" s="40">
        <v>10</v>
      </c>
      <c r="D814" s="47">
        <v>2020</v>
      </c>
      <c r="E814" s="32">
        <v>250</v>
      </c>
      <c r="F814" s="32">
        <v>0</v>
      </c>
      <c r="G814" s="32">
        <v>0</v>
      </c>
      <c r="H814" s="32">
        <v>0</v>
      </c>
      <c r="I814" s="50">
        <v>0</v>
      </c>
      <c r="J814" s="16">
        <v>0</v>
      </c>
      <c r="K814" s="66">
        <f t="shared" si="32"/>
        <v>2270</v>
      </c>
      <c r="L814" s="48">
        <v>300</v>
      </c>
      <c r="M814" s="50">
        <v>0</v>
      </c>
      <c r="N814" s="19">
        <v>270.67</v>
      </c>
      <c r="O814" s="16">
        <v>565.95</v>
      </c>
      <c r="P814" s="19">
        <v>644.31</v>
      </c>
      <c r="Q814" s="19">
        <v>0</v>
      </c>
      <c r="R814" s="19">
        <v>0</v>
      </c>
      <c r="S814" s="19">
        <v>0</v>
      </c>
      <c r="T814" s="19">
        <v>882.3</v>
      </c>
      <c r="U814" s="19">
        <v>0</v>
      </c>
      <c r="V814" s="19">
        <v>0</v>
      </c>
      <c r="W814" s="87">
        <f t="shared" si="33"/>
        <v>2663.23</v>
      </c>
      <c r="X814" s="19">
        <v>244</v>
      </c>
      <c r="Y814" s="19">
        <v>0</v>
      </c>
      <c r="Z814" s="19">
        <v>160</v>
      </c>
      <c r="AA814" s="19">
        <v>0</v>
      </c>
      <c r="AB814" s="19">
        <v>0</v>
      </c>
      <c r="AC814" s="19">
        <v>0</v>
      </c>
      <c r="AD814" s="19">
        <v>0</v>
      </c>
      <c r="AE814" s="19">
        <v>300</v>
      </c>
      <c r="AF814" s="19">
        <v>92.87</v>
      </c>
      <c r="AG814" s="5">
        <v>0</v>
      </c>
      <c r="AH814" s="5">
        <v>0</v>
      </c>
      <c r="AI814" s="5">
        <v>0</v>
      </c>
      <c r="AJ814" s="38">
        <f t="shared" si="34"/>
        <v>796.87</v>
      </c>
      <c r="AK814" s="23">
        <v>4840.36</v>
      </c>
      <c r="AL814" s="19">
        <v>40.21</v>
      </c>
      <c r="AM814" s="60">
        <v>4096.15</v>
      </c>
    </row>
    <row r="815" spans="1:39" ht="13.5">
      <c r="A815" s="16" t="s">
        <v>13</v>
      </c>
      <c r="B815" s="16">
        <v>2015</v>
      </c>
      <c r="C815" s="40">
        <v>10</v>
      </c>
      <c r="D815" s="47">
        <v>2020</v>
      </c>
      <c r="E815" s="32">
        <v>246</v>
      </c>
      <c r="F815" s="32">
        <v>0</v>
      </c>
      <c r="G815" s="32">
        <v>0</v>
      </c>
      <c r="H815" s="32">
        <v>0</v>
      </c>
      <c r="I815" s="50">
        <v>0</v>
      </c>
      <c r="J815" s="16">
        <v>0</v>
      </c>
      <c r="K815" s="66">
        <f t="shared" si="32"/>
        <v>2266</v>
      </c>
      <c r="L815" s="48">
        <v>300</v>
      </c>
      <c r="M815" s="50">
        <v>198</v>
      </c>
      <c r="N815" s="19">
        <v>280</v>
      </c>
      <c r="O815" s="16">
        <v>565.95</v>
      </c>
      <c r="P815" s="19">
        <v>278.62</v>
      </c>
      <c r="Q815" s="19">
        <v>0</v>
      </c>
      <c r="R815" s="19">
        <v>0</v>
      </c>
      <c r="S815" s="19">
        <v>0</v>
      </c>
      <c r="T815" s="19">
        <v>1195.75</v>
      </c>
      <c r="U815" s="19">
        <v>0</v>
      </c>
      <c r="V815" s="19">
        <v>0</v>
      </c>
      <c r="W815" s="87">
        <f t="shared" si="33"/>
        <v>2818.32</v>
      </c>
      <c r="X815" s="19">
        <v>293</v>
      </c>
      <c r="Y815" s="19">
        <v>20.8</v>
      </c>
      <c r="Z815" s="19">
        <v>160</v>
      </c>
      <c r="AA815" s="19">
        <v>0</v>
      </c>
      <c r="AB815" s="19">
        <v>0</v>
      </c>
      <c r="AC815" s="19">
        <v>0</v>
      </c>
      <c r="AD815" s="19">
        <v>0</v>
      </c>
      <c r="AE815" s="19">
        <v>300</v>
      </c>
      <c r="AF815" s="19">
        <v>0</v>
      </c>
      <c r="AG815" s="5">
        <v>0</v>
      </c>
      <c r="AH815" s="5">
        <v>0</v>
      </c>
      <c r="AI815" s="5">
        <v>0</v>
      </c>
      <c r="AJ815" s="38">
        <f t="shared" si="34"/>
        <v>773.8</v>
      </c>
      <c r="AK815" s="23">
        <v>5084.32</v>
      </c>
      <c r="AL815" s="19">
        <v>53.43</v>
      </c>
      <c r="AM815" s="60">
        <v>4257.09</v>
      </c>
    </row>
    <row r="816" spans="1:39" ht="13.5">
      <c r="A816" s="16" t="s">
        <v>13</v>
      </c>
      <c r="B816" s="16">
        <v>2015</v>
      </c>
      <c r="C816" s="40">
        <v>10</v>
      </c>
      <c r="D816" s="47">
        <v>2020</v>
      </c>
      <c r="E816" s="32">
        <v>140</v>
      </c>
      <c r="F816" s="32">
        <v>0</v>
      </c>
      <c r="G816" s="32">
        <v>0</v>
      </c>
      <c r="H816" s="32">
        <v>0</v>
      </c>
      <c r="I816" s="50">
        <v>0</v>
      </c>
      <c r="J816" s="16">
        <v>0</v>
      </c>
      <c r="K816" s="38">
        <f t="shared" si="32"/>
        <v>2160</v>
      </c>
      <c r="L816" s="48">
        <v>300</v>
      </c>
      <c r="M816" s="50">
        <v>180</v>
      </c>
      <c r="N816" s="19">
        <v>252</v>
      </c>
      <c r="O816" s="16">
        <v>522.41</v>
      </c>
      <c r="P816" s="19">
        <v>644.31</v>
      </c>
      <c r="Q816" s="19">
        <v>0</v>
      </c>
      <c r="R816" s="19">
        <v>0</v>
      </c>
      <c r="S816" s="19">
        <v>0</v>
      </c>
      <c r="T816" s="19">
        <v>940.34</v>
      </c>
      <c r="U816" s="19">
        <v>0</v>
      </c>
      <c r="V816" s="19">
        <v>0</v>
      </c>
      <c r="W816" s="87">
        <f t="shared" si="33"/>
        <v>2839.06</v>
      </c>
      <c r="X816" s="19">
        <v>379.4</v>
      </c>
      <c r="Y816" s="19">
        <v>25</v>
      </c>
      <c r="Z816" s="19">
        <v>160</v>
      </c>
      <c r="AA816" s="19">
        <v>0</v>
      </c>
      <c r="AB816" s="19">
        <v>0</v>
      </c>
      <c r="AC816" s="19">
        <v>0</v>
      </c>
      <c r="AD816" s="19">
        <v>0</v>
      </c>
      <c r="AE816" s="19">
        <v>300</v>
      </c>
      <c r="AF816" s="19">
        <v>278.62</v>
      </c>
      <c r="AG816" s="5">
        <v>0</v>
      </c>
      <c r="AH816" s="5">
        <v>0</v>
      </c>
      <c r="AI816" s="5">
        <v>0</v>
      </c>
      <c r="AJ816" s="38">
        <f t="shared" si="34"/>
        <v>1143.02</v>
      </c>
      <c r="AK816" s="23">
        <v>4720.44</v>
      </c>
      <c r="AL816" s="19">
        <v>36.61</v>
      </c>
      <c r="AM816" s="60">
        <v>3819.43</v>
      </c>
    </row>
    <row r="817" spans="1:39" ht="13.5">
      <c r="A817" s="16" t="s">
        <v>13</v>
      </c>
      <c r="B817" s="16">
        <v>2015</v>
      </c>
      <c r="C817" s="40">
        <v>10</v>
      </c>
      <c r="D817" s="47">
        <v>2020</v>
      </c>
      <c r="E817" s="32">
        <v>150</v>
      </c>
      <c r="F817" s="32">
        <v>0</v>
      </c>
      <c r="G817" s="32">
        <v>0</v>
      </c>
      <c r="H817" s="32">
        <v>0</v>
      </c>
      <c r="I817" s="50">
        <v>0</v>
      </c>
      <c r="J817" s="16">
        <v>0</v>
      </c>
      <c r="K817" s="38">
        <f t="shared" si="32"/>
        <v>2170</v>
      </c>
      <c r="L817" s="48">
        <v>0</v>
      </c>
      <c r="M817" s="50">
        <v>180</v>
      </c>
      <c r="N817" s="19">
        <v>280</v>
      </c>
      <c r="O817" s="16">
        <v>522.41</v>
      </c>
      <c r="P817" s="19">
        <v>278.62</v>
      </c>
      <c r="Q817" s="19">
        <v>0</v>
      </c>
      <c r="R817" s="19">
        <v>0</v>
      </c>
      <c r="S817" s="19">
        <v>0</v>
      </c>
      <c r="T817" s="19">
        <v>951.95</v>
      </c>
      <c r="U817" s="19">
        <v>0</v>
      </c>
      <c r="V817" s="19">
        <v>0</v>
      </c>
      <c r="W817" s="87">
        <f t="shared" si="33"/>
        <v>2212.98</v>
      </c>
      <c r="X817" s="19">
        <v>440</v>
      </c>
      <c r="Y817" s="19">
        <v>0</v>
      </c>
      <c r="Z817" s="19">
        <v>160</v>
      </c>
      <c r="AA817" s="19">
        <v>0</v>
      </c>
      <c r="AB817" s="19">
        <v>0</v>
      </c>
      <c r="AC817" s="19">
        <v>0</v>
      </c>
      <c r="AD817" s="19">
        <v>106</v>
      </c>
      <c r="AE817" s="19">
        <v>0</v>
      </c>
      <c r="AF817" s="19">
        <v>18.81</v>
      </c>
      <c r="AG817" s="5">
        <v>0</v>
      </c>
      <c r="AH817" s="5">
        <v>0</v>
      </c>
      <c r="AI817" s="5">
        <v>0</v>
      </c>
      <c r="AJ817" s="38">
        <f t="shared" si="34"/>
        <v>724.81</v>
      </c>
      <c r="AK817" s="23">
        <v>4258.17</v>
      </c>
      <c r="AL817" s="19">
        <v>22.75</v>
      </c>
      <c r="AM817" s="60">
        <v>3635.42</v>
      </c>
    </row>
    <row r="818" spans="1:39" ht="13.5">
      <c r="A818" s="16" t="s">
        <v>13</v>
      </c>
      <c r="B818" s="16">
        <v>2015</v>
      </c>
      <c r="C818" s="40">
        <v>10</v>
      </c>
      <c r="D818" s="47">
        <v>2020</v>
      </c>
      <c r="E818" s="32">
        <v>140</v>
      </c>
      <c r="F818" s="32">
        <v>0</v>
      </c>
      <c r="G818" s="32">
        <v>0</v>
      </c>
      <c r="H818" s="32">
        <v>0</v>
      </c>
      <c r="I818" s="50">
        <v>0</v>
      </c>
      <c r="J818" s="16">
        <v>0</v>
      </c>
      <c r="K818" s="38">
        <f t="shared" si="32"/>
        <v>2160</v>
      </c>
      <c r="L818" s="48">
        <v>300</v>
      </c>
      <c r="M818" s="50">
        <v>216</v>
      </c>
      <c r="N818" s="19">
        <v>280</v>
      </c>
      <c r="O818" s="16">
        <v>565.95</v>
      </c>
      <c r="P818" s="19">
        <v>644.31</v>
      </c>
      <c r="Q818" s="19">
        <v>0</v>
      </c>
      <c r="R818" s="19">
        <v>0</v>
      </c>
      <c r="S818" s="19">
        <v>0</v>
      </c>
      <c r="T818" s="19">
        <v>1184.14</v>
      </c>
      <c r="U818" s="19">
        <v>0</v>
      </c>
      <c r="V818" s="19">
        <v>0</v>
      </c>
      <c r="W818" s="87">
        <f t="shared" si="33"/>
        <v>3190.4</v>
      </c>
      <c r="X818" s="19">
        <v>145</v>
      </c>
      <c r="Y818" s="19">
        <v>0</v>
      </c>
      <c r="Z818" s="19">
        <v>0</v>
      </c>
      <c r="AA818" s="19">
        <v>0</v>
      </c>
      <c r="AB818" s="19">
        <v>0</v>
      </c>
      <c r="AC818" s="19">
        <v>0</v>
      </c>
      <c r="AD818" s="19">
        <v>0</v>
      </c>
      <c r="AE818" s="19">
        <v>300</v>
      </c>
      <c r="AF818" s="19">
        <v>0</v>
      </c>
      <c r="AG818" s="5">
        <v>0</v>
      </c>
      <c r="AH818" s="5">
        <v>0</v>
      </c>
      <c r="AI818" s="5">
        <v>0</v>
      </c>
      <c r="AJ818" s="38">
        <f t="shared" si="34"/>
        <v>445</v>
      </c>
      <c r="AK818" s="23">
        <v>5350.4</v>
      </c>
      <c r="AL818" s="19">
        <v>80.04</v>
      </c>
      <c r="AM818" s="60">
        <v>4825.36</v>
      </c>
    </row>
    <row r="819" spans="1:39" ht="13.5">
      <c r="A819" s="16" t="s">
        <v>13</v>
      </c>
      <c r="B819" s="16">
        <v>2015</v>
      </c>
      <c r="C819" s="40">
        <v>10</v>
      </c>
      <c r="D819" s="47">
        <v>2020</v>
      </c>
      <c r="E819" s="32">
        <v>150</v>
      </c>
      <c r="F819" s="32">
        <v>0</v>
      </c>
      <c r="G819" s="32">
        <v>0</v>
      </c>
      <c r="H819" s="32">
        <v>0</v>
      </c>
      <c r="I819" s="50">
        <v>0</v>
      </c>
      <c r="J819" s="16">
        <v>0</v>
      </c>
      <c r="K819" s="38">
        <f t="shared" si="32"/>
        <v>2170</v>
      </c>
      <c r="L819" s="48">
        <v>0</v>
      </c>
      <c r="M819" s="50">
        <v>0</v>
      </c>
      <c r="N819" s="19">
        <v>280</v>
      </c>
      <c r="O819" s="16">
        <v>565.95</v>
      </c>
      <c r="P819" s="19">
        <v>609.48</v>
      </c>
      <c r="Q819" s="19">
        <v>0</v>
      </c>
      <c r="R819" s="19">
        <v>0</v>
      </c>
      <c r="S819" s="19">
        <v>0</v>
      </c>
      <c r="T819" s="19">
        <v>1184.14</v>
      </c>
      <c r="U819" s="19">
        <v>0</v>
      </c>
      <c r="V819" s="19">
        <v>0</v>
      </c>
      <c r="W819" s="87">
        <f t="shared" si="33"/>
        <v>2639.57</v>
      </c>
      <c r="X819" s="19">
        <v>376</v>
      </c>
      <c r="Y819" s="19">
        <v>70.5</v>
      </c>
      <c r="Z819" s="19">
        <v>160</v>
      </c>
      <c r="AA819" s="19">
        <v>0</v>
      </c>
      <c r="AB819" s="19">
        <v>0</v>
      </c>
      <c r="AC819" s="19">
        <v>0</v>
      </c>
      <c r="AD819" s="19">
        <v>0</v>
      </c>
      <c r="AE819" s="19">
        <v>0</v>
      </c>
      <c r="AF819" s="19">
        <v>0</v>
      </c>
      <c r="AG819" s="5">
        <v>0</v>
      </c>
      <c r="AH819" s="5">
        <v>0</v>
      </c>
      <c r="AI819" s="5">
        <v>0</v>
      </c>
      <c r="AJ819" s="38">
        <f t="shared" si="34"/>
        <v>606.5</v>
      </c>
      <c r="AK819" s="23">
        <v>4809.57</v>
      </c>
      <c r="AL819" s="19">
        <v>39.29</v>
      </c>
      <c r="AM819" s="60">
        <v>4163.78</v>
      </c>
    </row>
    <row r="820" spans="1:39" ht="13.5">
      <c r="A820" s="16" t="s">
        <v>13</v>
      </c>
      <c r="B820" s="16">
        <v>2015</v>
      </c>
      <c r="C820" s="40">
        <v>10</v>
      </c>
      <c r="D820" s="47">
        <v>2020</v>
      </c>
      <c r="E820" s="32">
        <v>250</v>
      </c>
      <c r="F820" s="32">
        <v>0</v>
      </c>
      <c r="G820" s="32">
        <v>0</v>
      </c>
      <c r="H820" s="32">
        <v>0</v>
      </c>
      <c r="I820" s="50">
        <v>0</v>
      </c>
      <c r="J820" s="16">
        <v>0</v>
      </c>
      <c r="K820" s="38">
        <f t="shared" si="32"/>
        <v>2270</v>
      </c>
      <c r="L820" s="48">
        <v>300</v>
      </c>
      <c r="M820" s="50">
        <v>207</v>
      </c>
      <c r="N820" s="19">
        <v>280</v>
      </c>
      <c r="O820" s="16">
        <v>565.95</v>
      </c>
      <c r="P820" s="19">
        <v>626.9</v>
      </c>
      <c r="Q820" s="19">
        <v>0</v>
      </c>
      <c r="R820" s="19">
        <v>0</v>
      </c>
      <c r="S820" s="19">
        <v>0</v>
      </c>
      <c r="T820" s="19">
        <v>1195.75</v>
      </c>
      <c r="U820" s="19">
        <v>0</v>
      </c>
      <c r="V820" s="19">
        <v>0</v>
      </c>
      <c r="W820" s="87">
        <f t="shared" si="33"/>
        <v>3175.6</v>
      </c>
      <c r="X820" s="19">
        <v>277.5</v>
      </c>
      <c r="Y820" s="19">
        <v>5.7</v>
      </c>
      <c r="Z820" s="19">
        <v>160</v>
      </c>
      <c r="AA820" s="19">
        <v>0</v>
      </c>
      <c r="AB820" s="19">
        <v>0</v>
      </c>
      <c r="AC820" s="19">
        <v>0</v>
      </c>
      <c r="AD820" s="19">
        <v>0</v>
      </c>
      <c r="AE820" s="19">
        <v>300</v>
      </c>
      <c r="AF820" s="19">
        <v>10.22</v>
      </c>
      <c r="AG820" s="5">
        <v>0</v>
      </c>
      <c r="AH820" s="5">
        <v>0</v>
      </c>
      <c r="AI820" s="5">
        <v>0</v>
      </c>
      <c r="AJ820" s="38">
        <f t="shared" si="34"/>
        <v>753.4200000000001</v>
      </c>
      <c r="AK820" s="23">
        <v>5435.38</v>
      </c>
      <c r="AL820" s="19">
        <v>88.54</v>
      </c>
      <c r="AM820" s="60">
        <v>4603.64</v>
      </c>
    </row>
    <row r="821" spans="1:39" ht="13.5">
      <c r="A821" s="16" t="s">
        <v>13</v>
      </c>
      <c r="B821" s="16">
        <v>2015</v>
      </c>
      <c r="C821" s="40">
        <v>10</v>
      </c>
      <c r="D821" s="47">
        <v>2020</v>
      </c>
      <c r="E821" s="32">
        <v>150</v>
      </c>
      <c r="F821" s="32">
        <v>0</v>
      </c>
      <c r="G821" s="32">
        <v>0</v>
      </c>
      <c r="H821" s="32">
        <v>0</v>
      </c>
      <c r="I821" s="50">
        <v>0</v>
      </c>
      <c r="J821" s="16">
        <v>0</v>
      </c>
      <c r="K821" s="38">
        <f t="shared" si="32"/>
        <v>2170</v>
      </c>
      <c r="L821" s="48">
        <v>300</v>
      </c>
      <c r="M821" s="50">
        <v>216</v>
      </c>
      <c r="N821" s="19">
        <v>280</v>
      </c>
      <c r="O821" s="16">
        <v>565.95</v>
      </c>
      <c r="P821" s="19">
        <v>644.31</v>
      </c>
      <c r="Q821" s="19">
        <v>0</v>
      </c>
      <c r="R821" s="19">
        <v>0</v>
      </c>
      <c r="S821" s="19">
        <v>0</v>
      </c>
      <c r="T821" s="19">
        <v>1184.14</v>
      </c>
      <c r="U821" s="19">
        <v>0</v>
      </c>
      <c r="V821" s="19">
        <v>0</v>
      </c>
      <c r="W821" s="87">
        <f t="shared" si="33"/>
        <v>3190.4</v>
      </c>
      <c r="X821" s="19">
        <v>375</v>
      </c>
      <c r="Y821" s="19">
        <v>1.5</v>
      </c>
      <c r="Z821" s="19">
        <v>0</v>
      </c>
      <c r="AA821" s="19">
        <v>0</v>
      </c>
      <c r="AB821" s="19">
        <v>0</v>
      </c>
      <c r="AC821" s="19">
        <v>0</v>
      </c>
      <c r="AD821" s="19">
        <v>0</v>
      </c>
      <c r="AE821" s="19">
        <v>300</v>
      </c>
      <c r="AF821" s="19">
        <v>0</v>
      </c>
      <c r="AG821" s="5">
        <v>0</v>
      </c>
      <c r="AH821" s="5">
        <v>0</v>
      </c>
      <c r="AI821" s="5">
        <v>0</v>
      </c>
      <c r="AJ821" s="38">
        <f t="shared" si="34"/>
        <v>676.5</v>
      </c>
      <c r="AK821" s="23">
        <v>5360.4</v>
      </c>
      <c r="AL821" s="19">
        <v>81.04</v>
      </c>
      <c r="AM821" s="60">
        <v>4602.86</v>
      </c>
    </row>
    <row r="822" spans="1:39" ht="13.5">
      <c r="A822" s="16" t="s">
        <v>13</v>
      </c>
      <c r="B822" s="16">
        <v>2015</v>
      </c>
      <c r="C822" s="40">
        <v>10</v>
      </c>
      <c r="D822" s="47">
        <v>2020</v>
      </c>
      <c r="E822" s="32">
        <v>365</v>
      </c>
      <c r="F822" s="32">
        <v>50</v>
      </c>
      <c r="G822" s="32">
        <v>0</v>
      </c>
      <c r="H822" s="32">
        <v>0</v>
      </c>
      <c r="I822" s="50">
        <v>0</v>
      </c>
      <c r="J822" s="16">
        <v>0</v>
      </c>
      <c r="K822" s="38">
        <f t="shared" si="32"/>
        <v>2435</v>
      </c>
      <c r="L822" s="48">
        <v>300</v>
      </c>
      <c r="M822" s="50">
        <v>216</v>
      </c>
      <c r="N822" s="19">
        <v>280</v>
      </c>
      <c r="O822" s="16">
        <v>548.53</v>
      </c>
      <c r="P822" s="19">
        <v>644.31</v>
      </c>
      <c r="Q822" s="19">
        <v>0</v>
      </c>
      <c r="R822" s="19">
        <v>0</v>
      </c>
      <c r="S822" s="19">
        <v>0</v>
      </c>
      <c r="T822" s="19">
        <v>1126.09</v>
      </c>
      <c r="U822" s="19">
        <v>0</v>
      </c>
      <c r="V822" s="19">
        <v>0</v>
      </c>
      <c r="W822" s="87">
        <f t="shared" si="33"/>
        <v>3114.93</v>
      </c>
      <c r="X822" s="19">
        <v>152</v>
      </c>
      <c r="Y822" s="19">
        <v>0</v>
      </c>
      <c r="Z822" s="19">
        <v>160</v>
      </c>
      <c r="AA822" s="19">
        <v>0</v>
      </c>
      <c r="AB822" s="19">
        <v>0</v>
      </c>
      <c r="AC822" s="19">
        <v>0</v>
      </c>
      <c r="AD822" s="19">
        <v>0</v>
      </c>
      <c r="AE822" s="19">
        <v>300</v>
      </c>
      <c r="AF822" s="19">
        <v>0</v>
      </c>
      <c r="AG822" s="5">
        <v>0</v>
      </c>
      <c r="AH822" s="5">
        <v>0</v>
      </c>
      <c r="AI822" s="5">
        <v>0</v>
      </c>
      <c r="AJ822" s="38">
        <f t="shared" si="34"/>
        <v>612</v>
      </c>
      <c r="AK822" s="23">
        <v>5549.93</v>
      </c>
      <c r="AL822" s="19">
        <v>99.99</v>
      </c>
      <c r="AM822" s="60">
        <v>4837.94</v>
      </c>
    </row>
    <row r="823" spans="1:39" ht="13.5">
      <c r="A823" s="16" t="s">
        <v>13</v>
      </c>
      <c r="B823" s="16">
        <v>2015</v>
      </c>
      <c r="C823" s="40">
        <v>10</v>
      </c>
      <c r="D823" s="47">
        <v>2020</v>
      </c>
      <c r="E823" s="32">
        <v>101</v>
      </c>
      <c r="F823" s="32">
        <v>0</v>
      </c>
      <c r="G823" s="32">
        <v>0</v>
      </c>
      <c r="H823" s="32">
        <v>0</v>
      </c>
      <c r="I823" s="50">
        <v>0</v>
      </c>
      <c r="J823" s="16">
        <v>0</v>
      </c>
      <c r="K823" s="66">
        <f t="shared" si="32"/>
        <v>2121</v>
      </c>
      <c r="L823" s="48">
        <v>200</v>
      </c>
      <c r="M823" s="50">
        <v>0</v>
      </c>
      <c r="N823" s="19">
        <v>280</v>
      </c>
      <c r="O823" s="16">
        <v>478.88</v>
      </c>
      <c r="P823" s="19">
        <v>278.62</v>
      </c>
      <c r="Q823" s="19">
        <v>0</v>
      </c>
      <c r="R823" s="19">
        <v>0</v>
      </c>
      <c r="S823" s="19">
        <v>0</v>
      </c>
      <c r="T823" s="19">
        <v>905.52</v>
      </c>
      <c r="U823" s="19">
        <v>0</v>
      </c>
      <c r="V823" s="19">
        <v>0</v>
      </c>
      <c r="W823" s="87">
        <f t="shared" si="33"/>
        <v>2143.02</v>
      </c>
      <c r="X823" s="19">
        <v>378</v>
      </c>
      <c r="Y823" s="19">
        <v>23.1</v>
      </c>
      <c r="Z823" s="19">
        <v>160</v>
      </c>
      <c r="AA823" s="19">
        <v>0</v>
      </c>
      <c r="AB823" s="19">
        <v>0</v>
      </c>
      <c r="AC823" s="19">
        <v>0</v>
      </c>
      <c r="AD823" s="19">
        <v>106</v>
      </c>
      <c r="AE823" s="19">
        <v>200</v>
      </c>
      <c r="AF823" s="19">
        <v>0</v>
      </c>
      <c r="AG823" s="5">
        <v>0</v>
      </c>
      <c r="AH823" s="5">
        <v>0</v>
      </c>
      <c r="AI823" s="5">
        <v>0</v>
      </c>
      <c r="AJ823" s="38">
        <f t="shared" si="34"/>
        <v>867.1</v>
      </c>
      <c r="AK823" s="23">
        <v>4158.02</v>
      </c>
      <c r="AL823" s="19">
        <v>19.74</v>
      </c>
      <c r="AM823" s="60">
        <v>3377.18</v>
      </c>
    </row>
    <row r="824" spans="1:39" ht="13.5">
      <c r="A824" s="16" t="s">
        <v>13</v>
      </c>
      <c r="B824" s="16">
        <v>2015</v>
      </c>
      <c r="C824" s="40">
        <v>10</v>
      </c>
      <c r="D824" s="47">
        <v>2020</v>
      </c>
      <c r="E824" s="32">
        <v>350</v>
      </c>
      <c r="F824" s="32">
        <v>50</v>
      </c>
      <c r="G824" s="32">
        <v>0</v>
      </c>
      <c r="H824" s="32">
        <v>0</v>
      </c>
      <c r="I824" s="50">
        <v>0</v>
      </c>
      <c r="J824" s="16">
        <v>0</v>
      </c>
      <c r="K824" s="66">
        <f t="shared" si="32"/>
        <v>2420</v>
      </c>
      <c r="L824" s="48">
        <v>200</v>
      </c>
      <c r="M824" s="50">
        <v>0</v>
      </c>
      <c r="N824" s="19">
        <v>280</v>
      </c>
      <c r="O824" s="16">
        <v>478.88</v>
      </c>
      <c r="P824" s="19">
        <v>626.9</v>
      </c>
      <c r="Q824" s="19">
        <v>0</v>
      </c>
      <c r="R824" s="19">
        <v>0</v>
      </c>
      <c r="S824" s="19">
        <v>0</v>
      </c>
      <c r="T824" s="19">
        <v>1381.49</v>
      </c>
      <c r="U824" s="19">
        <v>0</v>
      </c>
      <c r="V824" s="19">
        <v>0</v>
      </c>
      <c r="W824" s="87">
        <f t="shared" si="33"/>
        <v>2967.27</v>
      </c>
      <c r="X824" s="19">
        <v>294</v>
      </c>
      <c r="Y824" s="19">
        <v>177.2</v>
      </c>
      <c r="Z824" s="19">
        <v>160</v>
      </c>
      <c r="AA824" s="19">
        <v>0</v>
      </c>
      <c r="AB824" s="19">
        <v>0</v>
      </c>
      <c r="AC824" s="19">
        <v>0</v>
      </c>
      <c r="AD824" s="19">
        <v>116</v>
      </c>
      <c r="AE824" s="19">
        <v>200</v>
      </c>
      <c r="AF824" s="19">
        <v>11.61</v>
      </c>
      <c r="AG824" s="5">
        <v>0</v>
      </c>
      <c r="AH824" s="5">
        <v>0</v>
      </c>
      <c r="AI824" s="5">
        <v>0</v>
      </c>
      <c r="AJ824" s="38">
        <f t="shared" si="34"/>
        <v>958.8100000000001</v>
      </c>
      <c r="AK824" s="23">
        <v>5259.66</v>
      </c>
      <c r="AL824" s="19">
        <v>70.97</v>
      </c>
      <c r="AM824" s="60">
        <v>4357.49</v>
      </c>
    </row>
    <row r="825" spans="1:39" ht="13.5">
      <c r="A825" s="16" t="s">
        <v>13</v>
      </c>
      <c r="B825" s="16">
        <v>2015</v>
      </c>
      <c r="C825" s="40">
        <v>10</v>
      </c>
      <c r="D825" s="47">
        <v>2020</v>
      </c>
      <c r="E825" s="32">
        <v>250</v>
      </c>
      <c r="F825" s="32">
        <v>0</v>
      </c>
      <c r="G825" s="32">
        <v>0</v>
      </c>
      <c r="H825" s="32">
        <v>0</v>
      </c>
      <c r="I825" s="50">
        <v>0</v>
      </c>
      <c r="J825" s="16">
        <v>0</v>
      </c>
      <c r="K825" s="66">
        <f t="shared" si="32"/>
        <v>2270</v>
      </c>
      <c r="L825" s="48">
        <v>200</v>
      </c>
      <c r="M825" s="50">
        <v>189</v>
      </c>
      <c r="N825" s="19">
        <v>280</v>
      </c>
      <c r="O825" s="16">
        <v>565.95</v>
      </c>
      <c r="P825" s="19">
        <v>644.31</v>
      </c>
      <c r="Q825" s="19">
        <v>0</v>
      </c>
      <c r="R825" s="19">
        <v>0</v>
      </c>
      <c r="S825" s="19">
        <v>0</v>
      </c>
      <c r="T825" s="19">
        <v>719.77</v>
      </c>
      <c r="U825" s="19">
        <v>0</v>
      </c>
      <c r="V825" s="19">
        <v>0</v>
      </c>
      <c r="W825" s="87">
        <f t="shared" si="33"/>
        <v>2599.0299999999997</v>
      </c>
      <c r="X825" s="19">
        <v>523</v>
      </c>
      <c r="Y825" s="19">
        <v>12</v>
      </c>
      <c r="Z825" s="19">
        <v>160</v>
      </c>
      <c r="AA825" s="19">
        <v>0</v>
      </c>
      <c r="AB825" s="19">
        <v>0</v>
      </c>
      <c r="AC825" s="19">
        <v>0</v>
      </c>
      <c r="AD825" s="19">
        <v>111</v>
      </c>
      <c r="AE825" s="19">
        <v>200</v>
      </c>
      <c r="AF825" s="19">
        <v>24.15</v>
      </c>
      <c r="AG825" s="5">
        <v>0</v>
      </c>
      <c r="AH825" s="5">
        <v>0</v>
      </c>
      <c r="AI825" s="5">
        <v>0</v>
      </c>
      <c r="AJ825" s="38">
        <f t="shared" si="34"/>
        <v>1030.15</v>
      </c>
      <c r="AK825" s="23">
        <v>4733.88</v>
      </c>
      <c r="AL825" s="19">
        <v>37.02</v>
      </c>
      <c r="AM825" s="60">
        <v>3801.86</v>
      </c>
    </row>
    <row r="826" spans="1:39" ht="13.5">
      <c r="A826" s="16" t="s">
        <v>13</v>
      </c>
      <c r="B826" s="16">
        <v>2015</v>
      </c>
      <c r="C826" s="40">
        <v>10</v>
      </c>
      <c r="D826" s="47">
        <v>2020</v>
      </c>
      <c r="E826" s="32">
        <v>146</v>
      </c>
      <c r="F826" s="32">
        <v>0</v>
      </c>
      <c r="G826" s="32">
        <v>0</v>
      </c>
      <c r="H826" s="32">
        <v>0</v>
      </c>
      <c r="I826" s="50">
        <v>0</v>
      </c>
      <c r="J826" s="16">
        <v>0</v>
      </c>
      <c r="K826" s="38">
        <f t="shared" si="32"/>
        <v>2166</v>
      </c>
      <c r="L826" s="48">
        <v>0</v>
      </c>
      <c r="M826" s="50">
        <v>180</v>
      </c>
      <c r="N826" s="19">
        <v>280</v>
      </c>
      <c r="O826" s="16">
        <v>478.88</v>
      </c>
      <c r="P826" s="19">
        <v>278.62</v>
      </c>
      <c r="Q826" s="19">
        <v>0</v>
      </c>
      <c r="R826" s="19">
        <v>0</v>
      </c>
      <c r="S826" s="19">
        <v>0</v>
      </c>
      <c r="T826" s="19">
        <v>1195.75</v>
      </c>
      <c r="U826" s="19">
        <v>0</v>
      </c>
      <c r="V826" s="19">
        <v>0</v>
      </c>
      <c r="W826" s="87">
        <f t="shared" si="33"/>
        <v>2413.25</v>
      </c>
      <c r="X826" s="19">
        <v>226</v>
      </c>
      <c r="Y826" s="19">
        <v>14.4</v>
      </c>
      <c r="Z826" s="19">
        <v>160</v>
      </c>
      <c r="AA826" s="19">
        <v>0</v>
      </c>
      <c r="AB826" s="19">
        <v>0</v>
      </c>
      <c r="AC826" s="19">
        <v>0</v>
      </c>
      <c r="AD826" s="19">
        <v>0</v>
      </c>
      <c r="AE826" s="19">
        <v>0</v>
      </c>
      <c r="AF826" s="19">
        <v>0</v>
      </c>
      <c r="AG826" s="5">
        <v>0</v>
      </c>
      <c r="AH826" s="5">
        <v>0</v>
      </c>
      <c r="AI826" s="5">
        <v>0</v>
      </c>
      <c r="AJ826" s="38">
        <f t="shared" si="34"/>
        <v>400.4</v>
      </c>
      <c r="AK826" s="23">
        <v>4579.25</v>
      </c>
      <c r="AL826" s="19">
        <v>32.38</v>
      </c>
      <c r="AM826" s="60">
        <v>4146.47</v>
      </c>
    </row>
    <row r="827" spans="1:39" ht="13.5">
      <c r="A827" s="16" t="s">
        <v>13</v>
      </c>
      <c r="B827" s="16">
        <v>2015</v>
      </c>
      <c r="C827" s="40">
        <v>10</v>
      </c>
      <c r="D827" s="47">
        <v>2020</v>
      </c>
      <c r="E827" s="32">
        <v>146</v>
      </c>
      <c r="F827" s="32">
        <v>0</v>
      </c>
      <c r="G827" s="32">
        <v>0</v>
      </c>
      <c r="H827" s="32">
        <v>0</v>
      </c>
      <c r="I827" s="50">
        <v>0</v>
      </c>
      <c r="J827" s="16">
        <v>0</v>
      </c>
      <c r="K827" s="38">
        <f t="shared" si="32"/>
        <v>2166</v>
      </c>
      <c r="L827" s="48">
        <v>0</v>
      </c>
      <c r="M827" s="50">
        <v>207</v>
      </c>
      <c r="N827" s="19">
        <v>280</v>
      </c>
      <c r="O827" s="16">
        <v>565.95</v>
      </c>
      <c r="P827" s="19">
        <v>626.9</v>
      </c>
      <c r="Q827" s="19">
        <v>0</v>
      </c>
      <c r="R827" s="19">
        <v>0</v>
      </c>
      <c r="S827" s="19">
        <v>0</v>
      </c>
      <c r="T827" s="19">
        <v>1172.53</v>
      </c>
      <c r="U827" s="19">
        <v>0</v>
      </c>
      <c r="V827" s="19">
        <v>0</v>
      </c>
      <c r="W827" s="87">
        <f t="shared" si="33"/>
        <v>2852.38</v>
      </c>
      <c r="X827" s="19">
        <v>162</v>
      </c>
      <c r="Y827" s="19">
        <v>1</v>
      </c>
      <c r="Z827" s="19">
        <v>0</v>
      </c>
      <c r="AA827" s="19">
        <v>0</v>
      </c>
      <c r="AB827" s="19">
        <v>0</v>
      </c>
      <c r="AC827" s="19">
        <v>0</v>
      </c>
      <c r="AD827" s="19">
        <v>0</v>
      </c>
      <c r="AE827" s="19">
        <v>0</v>
      </c>
      <c r="AF827" s="19">
        <v>0</v>
      </c>
      <c r="AG827" s="5">
        <v>0</v>
      </c>
      <c r="AH827" s="5">
        <v>0</v>
      </c>
      <c r="AI827" s="5">
        <v>0</v>
      </c>
      <c r="AJ827" s="38">
        <f t="shared" si="34"/>
        <v>163</v>
      </c>
      <c r="AK827" s="23">
        <v>5018.38</v>
      </c>
      <c r="AL827" s="19">
        <v>46.84</v>
      </c>
      <c r="AM827" s="60">
        <v>4808.54</v>
      </c>
    </row>
    <row r="828" spans="1:39" ht="13.5">
      <c r="A828" s="16" t="s">
        <v>13</v>
      </c>
      <c r="B828" s="16">
        <v>2015</v>
      </c>
      <c r="C828" s="40">
        <v>10</v>
      </c>
      <c r="D828" s="47">
        <v>2020</v>
      </c>
      <c r="E828" s="32">
        <v>350</v>
      </c>
      <c r="F828" s="32">
        <v>50</v>
      </c>
      <c r="G828" s="32">
        <v>0</v>
      </c>
      <c r="H828" s="32">
        <v>0</v>
      </c>
      <c r="I828" s="50">
        <v>0</v>
      </c>
      <c r="J828" s="16">
        <v>0</v>
      </c>
      <c r="K828" s="38">
        <f t="shared" si="32"/>
        <v>2420</v>
      </c>
      <c r="L828" s="48">
        <v>300</v>
      </c>
      <c r="M828" s="50">
        <v>0</v>
      </c>
      <c r="N828" s="19">
        <v>280</v>
      </c>
      <c r="O828" s="16">
        <v>565.95</v>
      </c>
      <c r="P828" s="19">
        <v>644.31</v>
      </c>
      <c r="Q828" s="19">
        <v>300</v>
      </c>
      <c r="R828" s="19">
        <v>0</v>
      </c>
      <c r="S828" s="19">
        <v>0</v>
      </c>
      <c r="T828" s="19">
        <v>940.34</v>
      </c>
      <c r="U828" s="19">
        <v>0</v>
      </c>
      <c r="V828" s="19">
        <v>0</v>
      </c>
      <c r="W828" s="87">
        <f t="shared" si="33"/>
        <v>3030.6000000000004</v>
      </c>
      <c r="X828" s="19">
        <v>121.5</v>
      </c>
      <c r="Y828" s="19">
        <v>24.9</v>
      </c>
      <c r="Z828" s="19">
        <v>160</v>
      </c>
      <c r="AA828" s="19">
        <v>0</v>
      </c>
      <c r="AB828" s="19">
        <v>0</v>
      </c>
      <c r="AC828" s="19">
        <v>9.29</v>
      </c>
      <c r="AD828" s="19">
        <v>0</v>
      </c>
      <c r="AE828" s="19">
        <v>300</v>
      </c>
      <c r="AF828" s="19">
        <v>0</v>
      </c>
      <c r="AG828" s="5">
        <v>0</v>
      </c>
      <c r="AH828" s="5">
        <v>0</v>
      </c>
      <c r="AI828" s="5">
        <v>0</v>
      </c>
      <c r="AJ828" s="38">
        <f t="shared" si="34"/>
        <v>615.69</v>
      </c>
      <c r="AK828" s="23">
        <v>5441.31</v>
      </c>
      <c r="AL828" s="19">
        <v>89.13</v>
      </c>
      <c r="AM828" s="60">
        <v>4745.78</v>
      </c>
    </row>
    <row r="829" spans="1:39" ht="13.5">
      <c r="A829" s="16" t="s">
        <v>13</v>
      </c>
      <c r="B829" s="16">
        <v>2015</v>
      </c>
      <c r="C829" s="40">
        <v>10</v>
      </c>
      <c r="D829" s="47">
        <v>2020</v>
      </c>
      <c r="E829" s="32">
        <v>360</v>
      </c>
      <c r="F829" s="32">
        <v>50</v>
      </c>
      <c r="G829" s="32">
        <v>0</v>
      </c>
      <c r="H829" s="32">
        <v>0</v>
      </c>
      <c r="I829" s="50">
        <v>0</v>
      </c>
      <c r="J829" s="16">
        <v>0</v>
      </c>
      <c r="K829" s="38">
        <f t="shared" si="32"/>
        <v>2430</v>
      </c>
      <c r="L829" s="48">
        <v>300</v>
      </c>
      <c r="M829" s="50">
        <v>0</v>
      </c>
      <c r="N829" s="19">
        <v>280</v>
      </c>
      <c r="O829" s="16">
        <v>565.95</v>
      </c>
      <c r="P829" s="19">
        <v>644.31</v>
      </c>
      <c r="Q829" s="19">
        <v>0</v>
      </c>
      <c r="R829" s="19">
        <v>0</v>
      </c>
      <c r="S829" s="19">
        <v>0</v>
      </c>
      <c r="T829" s="19">
        <v>940.34</v>
      </c>
      <c r="U829" s="19">
        <v>0</v>
      </c>
      <c r="V829" s="19">
        <v>0</v>
      </c>
      <c r="W829" s="87">
        <f t="shared" si="33"/>
        <v>2730.6</v>
      </c>
      <c r="X829" s="19">
        <v>180</v>
      </c>
      <c r="Y829" s="19">
        <v>6.5</v>
      </c>
      <c r="Z829" s="19">
        <v>160</v>
      </c>
      <c r="AA829" s="19">
        <v>0</v>
      </c>
      <c r="AB829" s="19">
        <v>0</v>
      </c>
      <c r="AC829" s="19">
        <v>0</v>
      </c>
      <c r="AD829" s="19">
        <v>0</v>
      </c>
      <c r="AE829" s="19">
        <v>300</v>
      </c>
      <c r="AF829" s="19">
        <v>0</v>
      </c>
      <c r="AG829" s="5">
        <v>0</v>
      </c>
      <c r="AH829" s="5">
        <v>0</v>
      </c>
      <c r="AI829" s="5">
        <v>0</v>
      </c>
      <c r="AJ829" s="38">
        <f t="shared" si="34"/>
        <v>646.5</v>
      </c>
      <c r="AK829" s="23">
        <v>5160.6</v>
      </c>
      <c r="AL829" s="19">
        <v>61.06</v>
      </c>
      <c r="AM829" s="60">
        <v>4453.04</v>
      </c>
    </row>
    <row r="830" spans="1:39" ht="13.5">
      <c r="A830" s="16" t="s">
        <v>13</v>
      </c>
      <c r="B830" s="16">
        <v>2015</v>
      </c>
      <c r="C830" s="40">
        <v>10</v>
      </c>
      <c r="D830" s="47">
        <v>2020</v>
      </c>
      <c r="E830" s="32">
        <v>360</v>
      </c>
      <c r="F830" s="32">
        <v>50</v>
      </c>
      <c r="G830" s="32">
        <v>0</v>
      </c>
      <c r="H830" s="32">
        <v>0</v>
      </c>
      <c r="I830" s="50">
        <v>0</v>
      </c>
      <c r="J830" s="16">
        <v>0</v>
      </c>
      <c r="K830" s="38">
        <f t="shared" si="32"/>
        <v>2430</v>
      </c>
      <c r="L830" s="48">
        <v>300</v>
      </c>
      <c r="M830" s="50">
        <v>0</v>
      </c>
      <c r="N830" s="19">
        <v>280</v>
      </c>
      <c r="O830" s="16">
        <v>565.95</v>
      </c>
      <c r="P830" s="19">
        <v>644.31</v>
      </c>
      <c r="Q830" s="19">
        <v>0</v>
      </c>
      <c r="R830" s="19">
        <v>0</v>
      </c>
      <c r="S830" s="19">
        <v>0</v>
      </c>
      <c r="T830" s="19">
        <v>940.34</v>
      </c>
      <c r="U830" s="19">
        <v>0</v>
      </c>
      <c r="V830" s="19">
        <v>0</v>
      </c>
      <c r="W830" s="87">
        <f t="shared" si="33"/>
        <v>2730.6</v>
      </c>
      <c r="X830" s="19">
        <v>171</v>
      </c>
      <c r="Y830" s="19">
        <v>0.1</v>
      </c>
      <c r="Z830" s="19">
        <v>0</v>
      </c>
      <c r="AA830" s="19">
        <v>0</v>
      </c>
      <c r="AB830" s="19">
        <v>0</v>
      </c>
      <c r="AC830" s="19">
        <v>0</v>
      </c>
      <c r="AD830" s="19">
        <v>0</v>
      </c>
      <c r="AE830" s="19">
        <v>300</v>
      </c>
      <c r="AF830" s="19">
        <v>0</v>
      </c>
      <c r="AG830" s="5">
        <v>0</v>
      </c>
      <c r="AH830" s="5">
        <v>0</v>
      </c>
      <c r="AI830" s="5">
        <v>0</v>
      </c>
      <c r="AJ830" s="38">
        <f t="shared" si="34"/>
        <v>471.1</v>
      </c>
      <c r="AK830" s="23">
        <v>5160.6</v>
      </c>
      <c r="AL830" s="19">
        <v>61.06</v>
      </c>
      <c r="AM830" s="60">
        <v>4628.44</v>
      </c>
    </row>
    <row r="831" spans="1:39" ht="13.5">
      <c r="A831" s="16" t="s">
        <v>13</v>
      </c>
      <c r="B831" s="16">
        <v>2015</v>
      </c>
      <c r="C831" s="40">
        <v>10</v>
      </c>
      <c r="D831" s="47">
        <v>2020</v>
      </c>
      <c r="E831" s="32">
        <v>350</v>
      </c>
      <c r="F831" s="32">
        <v>50</v>
      </c>
      <c r="G831" s="32">
        <v>0</v>
      </c>
      <c r="H831" s="32">
        <v>0</v>
      </c>
      <c r="I831" s="50">
        <v>0</v>
      </c>
      <c r="J831" s="16">
        <v>0</v>
      </c>
      <c r="K831" s="38">
        <f t="shared" si="32"/>
        <v>2420</v>
      </c>
      <c r="L831" s="48">
        <v>300</v>
      </c>
      <c r="M831" s="50">
        <v>0</v>
      </c>
      <c r="N831" s="19">
        <v>280</v>
      </c>
      <c r="O831" s="16">
        <v>565.95</v>
      </c>
      <c r="P831" s="19">
        <v>644.31</v>
      </c>
      <c r="Q831" s="19">
        <v>0</v>
      </c>
      <c r="R831" s="19">
        <v>0</v>
      </c>
      <c r="S831" s="19">
        <v>0</v>
      </c>
      <c r="T831" s="19">
        <v>940.34</v>
      </c>
      <c r="U831" s="19">
        <v>0</v>
      </c>
      <c r="V831" s="19">
        <v>0</v>
      </c>
      <c r="W831" s="87">
        <f t="shared" si="33"/>
        <v>2730.6</v>
      </c>
      <c r="X831" s="19">
        <v>139</v>
      </c>
      <c r="Y831" s="19">
        <v>0</v>
      </c>
      <c r="Z831" s="19">
        <v>160</v>
      </c>
      <c r="AA831" s="19">
        <v>0</v>
      </c>
      <c r="AB831" s="19">
        <v>0</v>
      </c>
      <c r="AC831" s="19">
        <v>0</v>
      </c>
      <c r="AD831" s="19">
        <v>0</v>
      </c>
      <c r="AE831" s="19">
        <v>300</v>
      </c>
      <c r="AF831" s="19">
        <v>0</v>
      </c>
      <c r="AG831" s="5">
        <v>0</v>
      </c>
      <c r="AH831" s="5">
        <v>0</v>
      </c>
      <c r="AI831" s="5">
        <v>0</v>
      </c>
      <c r="AJ831" s="38">
        <f t="shared" si="34"/>
        <v>599</v>
      </c>
      <c r="AK831" s="23">
        <v>5150.6</v>
      </c>
      <c r="AL831" s="19">
        <v>60.06</v>
      </c>
      <c r="AM831" s="60">
        <v>4491.54</v>
      </c>
    </row>
    <row r="832" spans="1:39" ht="13.5">
      <c r="A832" s="16" t="s">
        <v>13</v>
      </c>
      <c r="B832" s="16">
        <v>2015</v>
      </c>
      <c r="C832" s="40">
        <v>10</v>
      </c>
      <c r="D832" s="47">
        <v>2020</v>
      </c>
      <c r="E832" s="32">
        <v>150</v>
      </c>
      <c r="F832" s="32">
        <v>0</v>
      </c>
      <c r="G832" s="32">
        <v>0</v>
      </c>
      <c r="H832" s="32">
        <v>0</v>
      </c>
      <c r="I832" s="50">
        <v>0</v>
      </c>
      <c r="J832" s="16">
        <v>0</v>
      </c>
      <c r="K832" s="38">
        <f t="shared" si="32"/>
        <v>2170</v>
      </c>
      <c r="L832" s="48">
        <v>300</v>
      </c>
      <c r="M832" s="50">
        <v>0</v>
      </c>
      <c r="N832" s="19">
        <v>280</v>
      </c>
      <c r="O832" s="16">
        <v>565.95</v>
      </c>
      <c r="P832" s="19">
        <v>644.31</v>
      </c>
      <c r="Q832" s="19">
        <v>0</v>
      </c>
      <c r="R832" s="19">
        <v>0</v>
      </c>
      <c r="S832" s="19">
        <v>0</v>
      </c>
      <c r="T832" s="19">
        <v>1184.14</v>
      </c>
      <c r="U832" s="19">
        <v>0</v>
      </c>
      <c r="V832" s="19">
        <v>0</v>
      </c>
      <c r="W832" s="87">
        <f t="shared" si="33"/>
        <v>2974.4</v>
      </c>
      <c r="X832" s="19">
        <v>407</v>
      </c>
      <c r="Y832" s="19">
        <v>121.6</v>
      </c>
      <c r="Z832" s="19">
        <v>160</v>
      </c>
      <c r="AA832" s="19">
        <v>0</v>
      </c>
      <c r="AB832" s="19">
        <v>0</v>
      </c>
      <c r="AC832" s="19">
        <v>0</v>
      </c>
      <c r="AD832" s="19">
        <v>0</v>
      </c>
      <c r="AE832" s="19">
        <v>300</v>
      </c>
      <c r="AF832" s="19">
        <v>0</v>
      </c>
      <c r="AG832" s="5">
        <v>0</v>
      </c>
      <c r="AH832" s="5">
        <v>10</v>
      </c>
      <c r="AI832" s="5">
        <v>0</v>
      </c>
      <c r="AJ832" s="38">
        <f t="shared" si="34"/>
        <v>998.6</v>
      </c>
      <c r="AK832" s="23">
        <v>5144.4</v>
      </c>
      <c r="AL832" s="19">
        <v>59.44</v>
      </c>
      <c r="AM832" s="60">
        <v>4086.36</v>
      </c>
    </row>
    <row r="833" spans="1:39" ht="13.5">
      <c r="A833" s="16" t="s">
        <v>13</v>
      </c>
      <c r="B833" s="16">
        <v>2015</v>
      </c>
      <c r="C833" s="40">
        <v>10</v>
      </c>
      <c r="D833" s="47">
        <v>2020</v>
      </c>
      <c r="E833" s="32">
        <v>150</v>
      </c>
      <c r="F833" s="32">
        <v>0</v>
      </c>
      <c r="G833" s="32">
        <v>0</v>
      </c>
      <c r="H833" s="32">
        <v>0</v>
      </c>
      <c r="I833" s="50">
        <v>0</v>
      </c>
      <c r="J833" s="16">
        <v>0</v>
      </c>
      <c r="K833" s="66">
        <f t="shared" si="32"/>
        <v>2170</v>
      </c>
      <c r="L833" s="48">
        <v>0</v>
      </c>
      <c r="M833" s="50">
        <v>198</v>
      </c>
      <c r="N833" s="19">
        <v>280</v>
      </c>
      <c r="O833" s="16">
        <v>565.95</v>
      </c>
      <c r="P833" s="19">
        <v>278.62</v>
      </c>
      <c r="Q833" s="19">
        <v>0</v>
      </c>
      <c r="R833" s="19">
        <v>0</v>
      </c>
      <c r="S833" s="19">
        <v>0</v>
      </c>
      <c r="T833" s="19">
        <v>1137.7</v>
      </c>
      <c r="U833" s="19">
        <v>0</v>
      </c>
      <c r="V833" s="19">
        <v>0</v>
      </c>
      <c r="W833" s="87">
        <f t="shared" si="33"/>
        <v>2460.2700000000004</v>
      </c>
      <c r="X833" s="19">
        <v>196</v>
      </c>
      <c r="Y833" s="19">
        <v>186.6</v>
      </c>
      <c r="Z833" s="19">
        <v>160</v>
      </c>
      <c r="AA833" s="19">
        <v>0</v>
      </c>
      <c r="AB833" s="19">
        <v>0</v>
      </c>
      <c r="AC833" s="19">
        <v>0</v>
      </c>
      <c r="AD833" s="19">
        <v>0</v>
      </c>
      <c r="AE833" s="19">
        <v>0</v>
      </c>
      <c r="AF833" s="19">
        <v>0</v>
      </c>
      <c r="AG833" s="5">
        <v>0</v>
      </c>
      <c r="AH833" s="5">
        <v>0</v>
      </c>
      <c r="AI833" s="5">
        <v>0</v>
      </c>
      <c r="AJ833" s="38">
        <f t="shared" si="34"/>
        <v>542.6</v>
      </c>
      <c r="AK833" s="23">
        <v>4630.27</v>
      </c>
      <c r="AL833" s="19">
        <v>33.91</v>
      </c>
      <c r="AM833" s="60">
        <v>4053.76</v>
      </c>
    </row>
    <row r="834" spans="1:39" ht="13.5">
      <c r="A834" s="16" t="s">
        <v>13</v>
      </c>
      <c r="B834" s="16">
        <v>2015</v>
      </c>
      <c r="C834" s="40">
        <v>10</v>
      </c>
      <c r="D834" s="47">
        <v>2020</v>
      </c>
      <c r="E834" s="32">
        <v>165</v>
      </c>
      <c r="F834" s="32">
        <v>0</v>
      </c>
      <c r="G834" s="32">
        <v>0</v>
      </c>
      <c r="H834" s="32">
        <v>0</v>
      </c>
      <c r="I834" s="50">
        <v>0</v>
      </c>
      <c r="J834" s="16">
        <v>0</v>
      </c>
      <c r="K834" s="66">
        <f t="shared" si="32"/>
        <v>2185</v>
      </c>
      <c r="L834" s="48">
        <v>0</v>
      </c>
      <c r="M834" s="50">
        <v>198</v>
      </c>
      <c r="N834" s="19">
        <v>280</v>
      </c>
      <c r="O834" s="16">
        <v>565.95</v>
      </c>
      <c r="P834" s="19">
        <v>278.62</v>
      </c>
      <c r="Q834" s="19">
        <v>0</v>
      </c>
      <c r="R834" s="19">
        <v>0</v>
      </c>
      <c r="S834" s="19">
        <v>0</v>
      </c>
      <c r="T834" s="19">
        <v>1044.83</v>
      </c>
      <c r="U834" s="19">
        <v>0</v>
      </c>
      <c r="V834" s="19">
        <v>0</v>
      </c>
      <c r="W834" s="87">
        <f t="shared" si="33"/>
        <v>2367.4</v>
      </c>
      <c r="X834" s="19">
        <v>514</v>
      </c>
      <c r="Y834" s="19">
        <v>0</v>
      </c>
      <c r="Z834" s="19">
        <v>160</v>
      </c>
      <c r="AA834" s="19">
        <v>0</v>
      </c>
      <c r="AB834" s="19">
        <v>0</v>
      </c>
      <c r="AC834" s="19">
        <v>0</v>
      </c>
      <c r="AD834" s="19">
        <v>0</v>
      </c>
      <c r="AE834" s="19">
        <v>0</v>
      </c>
      <c r="AF834" s="19">
        <v>0</v>
      </c>
      <c r="AG834" s="5">
        <v>0</v>
      </c>
      <c r="AH834" s="5">
        <v>0</v>
      </c>
      <c r="AI834" s="5">
        <v>0</v>
      </c>
      <c r="AJ834" s="38">
        <f t="shared" si="34"/>
        <v>674</v>
      </c>
      <c r="AK834" s="23">
        <v>4552.4</v>
      </c>
      <c r="AL834" s="19">
        <v>31.57</v>
      </c>
      <c r="AM834" s="60">
        <v>3846.83</v>
      </c>
    </row>
    <row r="835" spans="1:39" ht="13.5">
      <c r="A835" s="16" t="s">
        <v>13</v>
      </c>
      <c r="B835" s="16">
        <v>2015</v>
      </c>
      <c r="C835" s="40">
        <v>10</v>
      </c>
      <c r="D835" s="47">
        <v>2020</v>
      </c>
      <c r="E835" s="32">
        <v>150</v>
      </c>
      <c r="F835" s="32">
        <v>0</v>
      </c>
      <c r="G835" s="32">
        <v>0</v>
      </c>
      <c r="H835" s="32">
        <v>0</v>
      </c>
      <c r="I835" s="50">
        <v>0</v>
      </c>
      <c r="J835" s="16">
        <v>0</v>
      </c>
      <c r="K835" s="66">
        <f t="shared" si="32"/>
        <v>2170</v>
      </c>
      <c r="L835" s="48">
        <v>0</v>
      </c>
      <c r="M835" s="50">
        <v>198</v>
      </c>
      <c r="N835" s="19">
        <v>280</v>
      </c>
      <c r="O835" s="16">
        <v>565.95</v>
      </c>
      <c r="P835" s="19">
        <v>278.62</v>
      </c>
      <c r="Q835" s="19">
        <v>0</v>
      </c>
      <c r="R835" s="19">
        <v>0</v>
      </c>
      <c r="S835" s="19">
        <v>0</v>
      </c>
      <c r="T835" s="19">
        <v>1044.83</v>
      </c>
      <c r="U835" s="19">
        <v>0</v>
      </c>
      <c r="V835" s="19">
        <v>0</v>
      </c>
      <c r="W835" s="87">
        <f t="shared" si="33"/>
        <v>2367.4</v>
      </c>
      <c r="X835" s="19">
        <v>521</v>
      </c>
      <c r="Y835" s="19">
        <v>0</v>
      </c>
      <c r="Z835" s="19">
        <v>160</v>
      </c>
      <c r="AA835" s="19">
        <v>0</v>
      </c>
      <c r="AB835" s="19">
        <v>0</v>
      </c>
      <c r="AC835" s="19">
        <v>0</v>
      </c>
      <c r="AD835" s="19">
        <v>0</v>
      </c>
      <c r="AE835" s="19">
        <v>0</v>
      </c>
      <c r="AF835" s="19">
        <v>0</v>
      </c>
      <c r="AG835" s="5">
        <v>0</v>
      </c>
      <c r="AH835" s="5">
        <v>0</v>
      </c>
      <c r="AI835" s="5">
        <v>0</v>
      </c>
      <c r="AJ835" s="38">
        <f t="shared" si="34"/>
        <v>681</v>
      </c>
      <c r="AK835" s="23">
        <v>4537.4</v>
      </c>
      <c r="AL835" s="19">
        <v>31.12</v>
      </c>
      <c r="AM835" s="60">
        <v>3825.28</v>
      </c>
    </row>
    <row r="836" spans="1:39" ht="13.5">
      <c r="A836" s="16" t="s">
        <v>13</v>
      </c>
      <c r="B836" s="16">
        <v>2015</v>
      </c>
      <c r="C836" s="40">
        <v>10</v>
      </c>
      <c r="D836" s="47">
        <v>2020</v>
      </c>
      <c r="E836" s="32">
        <v>150</v>
      </c>
      <c r="F836" s="32">
        <v>0</v>
      </c>
      <c r="G836" s="32">
        <v>0</v>
      </c>
      <c r="H836" s="32">
        <v>0</v>
      </c>
      <c r="I836" s="50">
        <v>0</v>
      </c>
      <c r="J836" s="16">
        <v>0</v>
      </c>
      <c r="K836" s="38">
        <f t="shared" si="32"/>
        <v>2170</v>
      </c>
      <c r="L836" s="48">
        <v>0</v>
      </c>
      <c r="M836" s="50">
        <v>198</v>
      </c>
      <c r="N836" s="19">
        <v>280</v>
      </c>
      <c r="O836" s="16">
        <v>565.95</v>
      </c>
      <c r="P836" s="19">
        <v>278.62</v>
      </c>
      <c r="Q836" s="19">
        <v>0</v>
      </c>
      <c r="R836" s="19">
        <v>0</v>
      </c>
      <c r="S836" s="19">
        <v>0</v>
      </c>
      <c r="T836" s="19">
        <v>1184.14</v>
      </c>
      <c r="U836" s="19">
        <v>0</v>
      </c>
      <c r="V836" s="19">
        <v>0</v>
      </c>
      <c r="W836" s="87">
        <f t="shared" si="33"/>
        <v>2506.71</v>
      </c>
      <c r="X836" s="19">
        <v>271</v>
      </c>
      <c r="Y836" s="19">
        <v>11.8</v>
      </c>
      <c r="Z836" s="19">
        <v>0</v>
      </c>
      <c r="AA836" s="19">
        <v>0</v>
      </c>
      <c r="AB836" s="19">
        <v>0</v>
      </c>
      <c r="AC836" s="19">
        <v>0</v>
      </c>
      <c r="AD836" s="19">
        <v>0</v>
      </c>
      <c r="AE836" s="19">
        <v>0</v>
      </c>
      <c r="AF836" s="19">
        <v>0</v>
      </c>
      <c r="AG836" s="5">
        <v>0</v>
      </c>
      <c r="AH836" s="5">
        <v>0</v>
      </c>
      <c r="AI836" s="5">
        <v>0</v>
      </c>
      <c r="AJ836" s="38">
        <f t="shared" si="34"/>
        <v>282.8</v>
      </c>
      <c r="AK836" s="23">
        <v>4676.71</v>
      </c>
      <c r="AL836" s="19">
        <v>35.3</v>
      </c>
      <c r="AM836" s="60">
        <v>4358.61</v>
      </c>
    </row>
    <row r="837" spans="1:39" ht="13.5">
      <c r="A837" s="16" t="s">
        <v>13</v>
      </c>
      <c r="B837" s="16">
        <v>2015</v>
      </c>
      <c r="C837" s="40">
        <v>10</v>
      </c>
      <c r="D837" s="47">
        <v>2020</v>
      </c>
      <c r="E837" s="32">
        <v>150</v>
      </c>
      <c r="F837" s="32">
        <v>0</v>
      </c>
      <c r="G837" s="32">
        <v>0</v>
      </c>
      <c r="H837" s="32">
        <v>0</v>
      </c>
      <c r="I837" s="50">
        <v>0</v>
      </c>
      <c r="J837" s="16">
        <v>0</v>
      </c>
      <c r="K837" s="38">
        <f t="shared" si="32"/>
        <v>2170</v>
      </c>
      <c r="L837" s="48">
        <v>300</v>
      </c>
      <c r="M837" s="50">
        <v>0</v>
      </c>
      <c r="N837" s="19">
        <v>280</v>
      </c>
      <c r="O837" s="16">
        <v>609.48</v>
      </c>
      <c r="P837" s="19">
        <v>644.31</v>
      </c>
      <c r="Q837" s="19">
        <v>0</v>
      </c>
      <c r="R837" s="19">
        <v>0</v>
      </c>
      <c r="S837" s="19">
        <v>0</v>
      </c>
      <c r="T837" s="19">
        <v>835.86</v>
      </c>
      <c r="U837" s="19">
        <v>0</v>
      </c>
      <c r="V837" s="19">
        <v>0</v>
      </c>
      <c r="W837" s="87">
        <f t="shared" si="33"/>
        <v>2669.65</v>
      </c>
      <c r="X837" s="19">
        <v>214</v>
      </c>
      <c r="Y837" s="19">
        <v>0</v>
      </c>
      <c r="Z837" s="19">
        <v>0</v>
      </c>
      <c r="AA837" s="19">
        <v>0</v>
      </c>
      <c r="AB837" s="19">
        <v>0</v>
      </c>
      <c r="AC837" s="19">
        <v>0</v>
      </c>
      <c r="AD837" s="19">
        <v>0</v>
      </c>
      <c r="AE837" s="19">
        <v>300</v>
      </c>
      <c r="AF837" s="19">
        <v>0</v>
      </c>
      <c r="AG837" s="5">
        <v>0</v>
      </c>
      <c r="AH837" s="5">
        <v>0</v>
      </c>
      <c r="AI837" s="5">
        <v>0</v>
      </c>
      <c r="AJ837" s="38">
        <f t="shared" si="34"/>
        <v>514</v>
      </c>
      <c r="AK837" s="23">
        <v>4839.65</v>
      </c>
      <c r="AL837" s="19">
        <v>40.19</v>
      </c>
      <c r="AM837" s="60">
        <v>4285.46</v>
      </c>
    </row>
    <row r="838" spans="1:39" ht="13.5">
      <c r="A838" s="16" t="s">
        <v>13</v>
      </c>
      <c r="B838" s="16">
        <v>2015</v>
      </c>
      <c r="C838" s="40">
        <v>10</v>
      </c>
      <c r="D838" s="47">
        <v>2020</v>
      </c>
      <c r="E838" s="32">
        <v>250</v>
      </c>
      <c r="F838" s="32">
        <v>0</v>
      </c>
      <c r="G838" s="32">
        <v>0</v>
      </c>
      <c r="H838" s="32">
        <v>0</v>
      </c>
      <c r="I838" s="50">
        <v>0</v>
      </c>
      <c r="J838" s="16">
        <v>0</v>
      </c>
      <c r="K838" s="38">
        <f t="shared" si="32"/>
        <v>2270</v>
      </c>
      <c r="L838" s="48">
        <v>100</v>
      </c>
      <c r="M838" s="50">
        <v>0</v>
      </c>
      <c r="N838" s="19">
        <v>280</v>
      </c>
      <c r="O838" s="16">
        <v>565.95</v>
      </c>
      <c r="P838" s="19">
        <v>644.31</v>
      </c>
      <c r="Q838" s="19">
        <v>0</v>
      </c>
      <c r="R838" s="19">
        <v>0</v>
      </c>
      <c r="S838" s="19">
        <v>0</v>
      </c>
      <c r="T838" s="19">
        <v>1172.53</v>
      </c>
      <c r="U838" s="19">
        <v>0</v>
      </c>
      <c r="V838" s="19">
        <v>0</v>
      </c>
      <c r="W838" s="87">
        <f t="shared" si="33"/>
        <v>2762.79</v>
      </c>
      <c r="X838" s="19">
        <v>274</v>
      </c>
      <c r="Y838" s="19">
        <v>8.5</v>
      </c>
      <c r="Z838" s="19">
        <v>160</v>
      </c>
      <c r="AA838" s="19">
        <v>0</v>
      </c>
      <c r="AB838" s="19">
        <v>0</v>
      </c>
      <c r="AC838" s="19">
        <v>0</v>
      </c>
      <c r="AD838" s="19">
        <v>0</v>
      </c>
      <c r="AE838" s="19">
        <v>100</v>
      </c>
      <c r="AF838" s="19">
        <v>0</v>
      </c>
      <c r="AG838" s="5">
        <v>0</v>
      </c>
      <c r="AH838" s="5">
        <v>0</v>
      </c>
      <c r="AI838" s="5">
        <v>0</v>
      </c>
      <c r="AJ838" s="38">
        <f t="shared" si="34"/>
        <v>542.5</v>
      </c>
      <c r="AK838" s="23">
        <v>5013.98</v>
      </c>
      <c r="AL838" s="19">
        <v>46.4</v>
      </c>
      <c r="AM838" s="60">
        <v>4425.08</v>
      </c>
    </row>
    <row r="839" spans="1:39" ht="13.5">
      <c r="A839" s="16" t="s">
        <v>13</v>
      </c>
      <c r="B839" s="16">
        <v>2015</v>
      </c>
      <c r="C839" s="40">
        <v>10</v>
      </c>
      <c r="D839" s="47">
        <v>2020</v>
      </c>
      <c r="E839" s="32">
        <v>250</v>
      </c>
      <c r="F839" s="32">
        <v>0</v>
      </c>
      <c r="G839" s="32">
        <v>0</v>
      </c>
      <c r="H839" s="32">
        <v>0</v>
      </c>
      <c r="I839" s="50">
        <v>0</v>
      </c>
      <c r="J839" s="16">
        <v>0</v>
      </c>
      <c r="K839" s="38">
        <f t="shared" si="32"/>
        <v>2270</v>
      </c>
      <c r="L839" s="48">
        <v>300</v>
      </c>
      <c r="M839" s="50">
        <v>0</v>
      </c>
      <c r="N839" s="19">
        <v>224</v>
      </c>
      <c r="O839" s="16">
        <v>522.41</v>
      </c>
      <c r="P839" s="19">
        <v>348.28</v>
      </c>
      <c r="Q839" s="19">
        <v>0</v>
      </c>
      <c r="R839" s="19">
        <v>0</v>
      </c>
      <c r="S839" s="19">
        <v>0</v>
      </c>
      <c r="T839" s="19">
        <v>1706.55</v>
      </c>
      <c r="U839" s="19">
        <v>0</v>
      </c>
      <c r="V839" s="19">
        <v>0</v>
      </c>
      <c r="W839" s="87">
        <f t="shared" si="33"/>
        <v>3101.24</v>
      </c>
      <c r="X839" s="19">
        <v>286.5</v>
      </c>
      <c r="Y839" s="19">
        <v>27</v>
      </c>
      <c r="Z839" s="19">
        <v>138.67</v>
      </c>
      <c r="AA839" s="19">
        <v>0</v>
      </c>
      <c r="AB839" s="19">
        <v>0</v>
      </c>
      <c r="AC839" s="19">
        <v>37.15</v>
      </c>
      <c r="AD839" s="19">
        <v>0</v>
      </c>
      <c r="AE839" s="19">
        <v>300</v>
      </c>
      <c r="AF839" s="19">
        <v>0</v>
      </c>
      <c r="AG839" s="5">
        <v>0</v>
      </c>
      <c r="AH839" s="5">
        <v>0</v>
      </c>
      <c r="AI839" s="5">
        <v>0</v>
      </c>
      <c r="AJ839" s="38">
        <f t="shared" si="34"/>
        <v>789.3199999999999</v>
      </c>
      <c r="AK839" s="23">
        <v>5334.09</v>
      </c>
      <c r="AL839" s="19">
        <v>78.41</v>
      </c>
      <c r="AM839" s="60">
        <v>4503.51</v>
      </c>
    </row>
    <row r="840" spans="1:39" ht="13.5">
      <c r="A840" s="16" t="s">
        <v>13</v>
      </c>
      <c r="B840" s="16">
        <v>2015</v>
      </c>
      <c r="C840" s="40">
        <v>10</v>
      </c>
      <c r="D840" s="47">
        <v>2020</v>
      </c>
      <c r="E840" s="32">
        <v>146</v>
      </c>
      <c r="F840" s="32">
        <v>0</v>
      </c>
      <c r="G840" s="32">
        <v>0</v>
      </c>
      <c r="H840" s="32">
        <v>0</v>
      </c>
      <c r="I840" s="50">
        <v>0</v>
      </c>
      <c r="J840" s="16">
        <v>0</v>
      </c>
      <c r="K840" s="38">
        <f t="shared" si="32"/>
        <v>2166</v>
      </c>
      <c r="L840" s="48">
        <v>0</v>
      </c>
      <c r="M840" s="50">
        <v>198</v>
      </c>
      <c r="N840" s="19">
        <v>280</v>
      </c>
      <c r="O840" s="16">
        <v>653.02</v>
      </c>
      <c r="P840" s="19">
        <v>644.31</v>
      </c>
      <c r="Q840" s="19">
        <v>0</v>
      </c>
      <c r="R840" s="19">
        <v>0</v>
      </c>
      <c r="S840" s="19">
        <v>0</v>
      </c>
      <c r="T840" s="19">
        <v>940.34</v>
      </c>
      <c r="U840" s="19">
        <v>0</v>
      </c>
      <c r="V840" s="19">
        <v>0</v>
      </c>
      <c r="W840" s="87">
        <f t="shared" si="33"/>
        <v>2715.67</v>
      </c>
      <c r="X840" s="19">
        <v>522</v>
      </c>
      <c r="Y840" s="19">
        <v>0</v>
      </c>
      <c r="Z840" s="19">
        <v>160</v>
      </c>
      <c r="AA840" s="19">
        <v>0</v>
      </c>
      <c r="AB840" s="19">
        <v>0</v>
      </c>
      <c r="AC840" s="19">
        <v>0</v>
      </c>
      <c r="AD840" s="19">
        <v>0</v>
      </c>
      <c r="AE840" s="19">
        <v>0</v>
      </c>
      <c r="AF840" s="19">
        <v>0</v>
      </c>
      <c r="AG840" s="5">
        <v>0</v>
      </c>
      <c r="AH840" s="5">
        <v>0</v>
      </c>
      <c r="AI840" s="5">
        <v>0</v>
      </c>
      <c r="AJ840" s="38">
        <f t="shared" si="34"/>
        <v>682</v>
      </c>
      <c r="AK840" s="23">
        <v>4881.67</v>
      </c>
      <c r="AL840" s="19">
        <v>41.45</v>
      </c>
      <c r="AM840" s="60">
        <v>4158.22</v>
      </c>
    </row>
    <row r="841" spans="1:39" ht="13.5">
      <c r="A841" s="16" t="s">
        <v>13</v>
      </c>
      <c r="B841" s="16">
        <v>2015</v>
      </c>
      <c r="C841" s="40">
        <v>10</v>
      </c>
      <c r="D841" s="47">
        <v>2020</v>
      </c>
      <c r="E841" s="32">
        <v>256</v>
      </c>
      <c r="F841" s="32">
        <v>0</v>
      </c>
      <c r="G841" s="32">
        <v>0</v>
      </c>
      <c r="H841" s="32">
        <v>0</v>
      </c>
      <c r="I841" s="50">
        <v>0</v>
      </c>
      <c r="J841" s="16">
        <v>0</v>
      </c>
      <c r="K841" s="38">
        <f t="shared" si="32"/>
        <v>2276</v>
      </c>
      <c r="L841" s="48">
        <v>300</v>
      </c>
      <c r="M841" s="50">
        <v>198</v>
      </c>
      <c r="N841" s="19">
        <v>280</v>
      </c>
      <c r="O841" s="16">
        <v>609.48</v>
      </c>
      <c r="P841" s="19">
        <v>644.31</v>
      </c>
      <c r="Q841" s="19">
        <v>0</v>
      </c>
      <c r="R841" s="19">
        <v>0</v>
      </c>
      <c r="S841" s="19">
        <v>0</v>
      </c>
      <c r="T841" s="19">
        <v>696.55</v>
      </c>
      <c r="U841" s="19">
        <v>0</v>
      </c>
      <c r="V841" s="19">
        <v>0</v>
      </c>
      <c r="W841" s="87">
        <f t="shared" si="33"/>
        <v>2728.34</v>
      </c>
      <c r="X841" s="19">
        <v>202</v>
      </c>
      <c r="Y841" s="19">
        <v>25.5</v>
      </c>
      <c r="Z841" s="19">
        <v>0</v>
      </c>
      <c r="AA841" s="19">
        <v>0</v>
      </c>
      <c r="AB841" s="19">
        <v>0</v>
      </c>
      <c r="AC841" s="19">
        <v>0</v>
      </c>
      <c r="AD841" s="19">
        <v>0</v>
      </c>
      <c r="AE841" s="19">
        <v>300</v>
      </c>
      <c r="AF841" s="19">
        <v>0</v>
      </c>
      <c r="AG841" s="5">
        <v>0</v>
      </c>
      <c r="AH841" s="5">
        <v>0</v>
      </c>
      <c r="AI841" s="5">
        <v>0</v>
      </c>
      <c r="AJ841" s="38">
        <f t="shared" si="34"/>
        <v>527.5</v>
      </c>
      <c r="AK841" s="23">
        <v>5007.34</v>
      </c>
      <c r="AL841" s="19">
        <v>45.43</v>
      </c>
      <c r="AM841" s="60">
        <v>4431.41</v>
      </c>
    </row>
    <row r="842" spans="1:39" ht="13.5">
      <c r="A842" s="16" t="s">
        <v>13</v>
      </c>
      <c r="B842" s="16">
        <v>2015</v>
      </c>
      <c r="C842" s="40">
        <v>10</v>
      </c>
      <c r="D842" s="47">
        <v>2020</v>
      </c>
      <c r="E842" s="32">
        <v>200</v>
      </c>
      <c r="F842" s="32">
        <v>0</v>
      </c>
      <c r="G842" s="32">
        <v>0</v>
      </c>
      <c r="H842" s="32">
        <v>0</v>
      </c>
      <c r="I842" s="50">
        <v>0</v>
      </c>
      <c r="J842" s="16">
        <v>0</v>
      </c>
      <c r="K842" s="38">
        <f t="shared" si="32"/>
        <v>2220</v>
      </c>
      <c r="L842" s="48">
        <v>0</v>
      </c>
      <c r="M842" s="50">
        <v>198</v>
      </c>
      <c r="N842" s="19">
        <v>280</v>
      </c>
      <c r="O842" s="16">
        <v>565.95</v>
      </c>
      <c r="P842" s="19">
        <v>278.62</v>
      </c>
      <c r="Q842" s="19">
        <v>0</v>
      </c>
      <c r="R842" s="19">
        <v>0</v>
      </c>
      <c r="S842" s="19">
        <v>0</v>
      </c>
      <c r="T842" s="19">
        <v>1137.7</v>
      </c>
      <c r="U842" s="19">
        <v>0</v>
      </c>
      <c r="V842" s="19">
        <v>0</v>
      </c>
      <c r="W842" s="87">
        <f t="shared" si="33"/>
        <v>2460.2700000000004</v>
      </c>
      <c r="X842" s="19">
        <v>136.5</v>
      </c>
      <c r="Y842" s="19">
        <v>10.2</v>
      </c>
      <c r="Z842" s="19">
        <v>128</v>
      </c>
      <c r="AA842" s="19">
        <v>0</v>
      </c>
      <c r="AB842" s="19">
        <v>0</v>
      </c>
      <c r="AC842" s="19">
        <v>0</v>
      </c>
      <c r="AD842" s="19">
        <v>0</v>
      </c>
      <c r="AE842" s="19">
        <v>0</v>
      </c>
      <c r="AF842" s="19">
        <v>25.19</v>
      </c>
      <c r="AG842" s="5">
        <v>0</v>
      </c>
      <c r="AH842" s="5">
        <v>0</v>
      </c>
      <c r="AI842" s="5">
        <v>0</v>
      </c>
      <c r="AJ842" s="38">
        <f t="shared" si="34"/>
        <v>299.89</v>
      </c>
      <c r="AK842" s="23">
        <v>4655.08</v>
      </c>
      <c r="AL842" s="19">
        <v>34.65</v>
      </c>
      <c r="AM842" s="60">
        <v>4345.73</v>
      </c>
    </row>
    <row r="843" spans="1:39" ht="13.5">
      <c r="A843" s="16" t="s">
        <v>13</v>
      </c>
      <c r="B843" s="16">
        <v>2015</v>
      </c>
      <c r="C843" s="40">
        <v>10</v>
      </c>
      <c r="D843" s="47">
        <v>2020</v>
      </c>
      <c r="E843" s="32">
        <v>150</v>
      </c>
      <c r="F843" s="32">
        <v>0</v>
      </c>
      <c r="G843" s="32">
        <v>0</v>
      </c>
      <c r="H843" s="32">
        <v>0</v>
      </c>
      <c r="I843" s="50">
        <v>0</v>
      </c>
      <c r="J843" s="16">
        <v>0</v>
      </c>
      <c r="K843" s="66">
        <f t="shared" si="32"/>
        <v>2170</v>
      </c>
      <c r="L843" s="48">
        <v>300</v>
      </c>
      <c r="M843" s="50">
        <v>216</v>
      </c>
      <c r="N843" s="19">
        <v>280</v>
      </c>
      <c r="O843" s="16">
        <v>565.95</v>
      </c>
      <c r="P843" s="19">
        <v>644.31</v>
      </c>
      <c r="Q843" s="19">
        <v>0</v>
      </c>
      <c r="R843" s="19">
        <v>0</v>
      </c>
      <c r="S843" s="19">
        <v>0</v>
      </c>
      <c r="T843" s="19">
        <v>1184.14</v>
      </c>
      <c r="U843" s="19">
        <v>0</v>
      </c>
      <c r="V843" s="19">
        <v>0</v>
      </c>
      <c r="W843" s="87">
        <f t="shared" si="33"/>
        <v>3190.4</v>
      </c>
      <c r="X843" s="19">
        <v>144</v>
      </c>
      <c r="Y843" s="19">
        <v>63.6</v>
      </c>
      <c r="Z843" s="19">
        <v>160</v>
      </c>
      <c r="AA843" s="19">
        <v>0</v>
      </c>
      <c r="AB843" s="19">
        <v>0</v>
      </c>
      <c r="AC843" s="19">
        <v>0</v>
      </c>
      <c r="AD843" s="19">
        <v>0</v>
      </c>
      <c r="AE843" s="19">
        <v>300</v>
      </c>
      <c r="AF843" s="19">
        <v>0</v>
      </c>
      <c r="AG843" s="5">
        <v>0</v>
      </c>
      <c r="AH843" s="5">
        <v>0</v>
      </c>
      <c r="AI843" s="5">
        <v>0</v>
      </c>
      <c r="AJ843" s="38">
        <f t="shared" si="34"/>
        <v>667.6</v>
      </c>
      <c r="AK843" s="23">
        <v>5560.4</v>
      </c>
      <c r="AL843" s="19">
        <v>81.04</v>
      </c>
      <c r="AM843" s="60">
        <v>4611.76</v>
      </c>
    </row>
    <row r="844" spans="1:39" ht="13.5">
      <c r="A844" s="16" t="s">
        <v>13</v>
      </c>
      <c r="B844" s="16">
        <v>2015</v>
      </c>
      <c r="C844" s="40">
        <v>10</v>
      </c>
      <c r="D844" s="47">
        <v>2020</v>
      </c>
      <c r="E844" s="32">
        <v>165</v>
      </c>
      <c r="F844" s="32">
        <v>0</v>
      </c>
      <c r="G844" s="32">
        <v>0</v>
      </c>
      <c r="H844" s="32">
        <v>0</v>
      </c>
      <c r="I844" s="50">
        <v>0</v>
      </c>
      <c r="J844" s="16">
        <v>0</v>
      </c>
      <c r="K844" s="66">
        <f t="shared" si="32"/>
        <v>2185</v>
      </c>
      <c r="L844" s="48">
        <v>0</v>
      </c>
      <c r="M844" s="50">
        <v>198</v>
      </c>
      <c r="N844" s="19">
        <v>280</v>
      </c>
      <c r="O844" s="16">
        <v>565.95</v>
      </c>
      <c r="P844" s="19">
        <v>278.62</v>
      </c>
      <c r="Q844" s="19">
        <v>0</v>
      </c>
      <c r="R844" s="19">
        <v>0</v>
      </c>
      <c r="S844" s="19">
        <v>0</v>
      </c>
      <c r="T844" s="19">
        <v>1044.83</v>
      </c>
      <c r="U844" s="19">
        <v>0</v>
      </c>
      <c r="V844" s="19">
        <v>0</v>
      </c>
      <c r="W844" s="87">
        <f t="shared" si="33"/>
        <v>2367.4</v>
      </c>
      <c r="X844" s="19">
        <v>377</v>
      </c>
      <c r="Y844" s="19">
        <v>24.1</v>
      </c>
      <c r="Z844" s="19">
        <v>160</v>
      </c>
      <c r="AA844" s="19">
        <v>0</v>
      </c>
      <c r="AB844" s="19">
        <v>0</v>
      </c>
      <c r="AC844" s="19">
        <v>0</v>
      </c>
      <c r="AD844" s="19">
        <v>0</v>
      </c>
      <c r="AE844" s="19">
        <v>0</v>
      </c>
      <c r="AF844" s="19">
        <v>8.47</v>
      </c>
      <c r="AG844" s="5">
        <v>0</v>
      </c>
      <c r="AH844" s="5">
        <v>0</v>
      </c>
      <c r="AI844" s="5">
        <v>0</v>
      </c>
      <c r="AJ844" s="38">
        <f t="shared" si="34"/>
        <v>569.57</v>
      </c>
      <c r="AK844" s="23">
        <v>4543.93</v>
      </c>
      <c r="AL844" s="19">
        <v>31.32</v>
      </c>
      <c r="AM844" s="60">
        <v>3951.51</v>
      </c>
    </row>
    <row r="845" spans="1:39" ht="13.5">
      <c r="A845" s="16" t="s">
        <v>13</v>
      </c>
      <c r="B845" s="16">
        <v>2015</v>
      </c>
      <c r="C845" s="40">
        <v>10</v>
      </c>
      <c r="D845" s="47">
        <v>2020</v>
      </c>
      <c r="E845" s="32">
        <v>165</v>
      </c>
      <c r="F845" s="32">
        <v>0</v>
      </c>
      <c r="G845" s="32">
        <v>0</v>
      </c>
      <c r="H845" s="32">
        <v>0</v>
      </c>
      <c r="I845" s="50">
        <v>0</v>
      </c>
      <c r="J845" s="16">
        <v>0</v>
      </c>
      <c r="K845" s="66">
        <f aca="true" t="shared" si="35" ref="K845:K908">SUM(D845:J845)</f>
        <v>2185</v>
      </c>
      <c r="L845" s="48">
        <v>0</v>
      </c>
      <c r="M845" s="50">
        <v>198</v>
      </c>
      <c r="N845" s="19">
        <v>280</v>
      </c>
      <c r="O845" s="16">
        <v>565.95</v>
      </c>
      <c r="P845" s="19">
        <v>278.62</v>
      </c>
      <c r="Q845" s="19">
        <v>0</v>
      </c>
      <c r="R845" s="19">
        <v>0</v>
      </c>
      <c r="S845" s="19">
        <v>0</v>
      </c>
      <c r="T845" s="19">
        <v>1044.83</v>
      </c>
      <c r="U845" s="19">
        <v>0</v>
      </c>
      <c r="V845" s="19">
        <v>0</v>
      </c>
      <c r="W845" s="87">
        <f t="shared" si="33"/>
        <v>2367.4</v>
      </c>
      <c r="X845" s="19">
        <v>216</v>
      </c>
      <c r="Y845" s="19">
        <v>74.5</v>
      </c>
      <c r="Z845" s="19">
        <v>160</v>
      </c>
      <c r="AA845" s="19">
        <v>0</v>
      </c>
      <c r="AB845" s="19">
        <v>0</v>
      </c>
      <c r="AC845" s="19">
        <v>0</v>
      </c>
      <c r="AD845" s="19">
        <v>0</v>
      </c>
      <c r="AE845" s="19">
        <v>0</v>
      </c>
      <c r="AF845" s="19">
        <v>0</v>
      </c>
      <c r="AG845" s="5">
        <v>0</v>
      </c>
      <c r="AH845" s="5">
        <v>0</v>
      </c>
      <c r="AI845" s="5">
        <v>0</v>
      </c>
      <c r="AJ845" s="38">
        <f t="shared" si="34"/>
        <v>450.5</v>
      </c>
      <c r="AK845" s="23">
        <v>4552.4</v>
      </c>
      <c r="AL845" s="19">
        <v>31.57</v>
      </c>
      <c r="AM845" s="60">
        <v>4070.33</v>
      </c>
    </row>
    <row r="846" spans="1:39" ht="13.5">
      <c r="A846" s="16" t="s">
        <v>13</v>
      </c>
      <c r="B846" s="16">
        <v>2015</v>
      </c>
      <c r="C846" s="40">
        <v>10</v>
      </c>
      <c r="D846" s="47">
        <v>2020</v>
      </c>
      <c r="E846" s="32">
        <v>250</v>
      </c>
      <c r="F846" s="32">
        <v>0</v>
      </c>
      <c r="G846" s="32">
        <v>0</v>
      </c>
      <c r="H846" s="32">
        <v>0</v>
      </c>
      <c r="I846" s="50">
        <v>0</v>
      </c>
      <c r="J846" s="16">
        <v>0</v>
      </c>
      <c r="K846" s="38">
        <f t="shared" si="35"/>
        <v>2270</v>
      </c>
      <c r="L846" s="48">
        <v>300</v>
      </c>
      <c r="M846" s="50">
        <v>198</v>
      </c>
      <c r="N846" s="19">
        <v>280</v>
      </c>
      <c r="O846" s="16">
        <v>565.95</v>
      </c>
      <c r="P846" s="19">
        <v>278.62</v>
      </c>
      <c r="Q846" s="19">
        <v>0</v>
      </c>
      <c r="R846" s="19">
        <v>0</v>
      </c>
      <c r="S846" s="19">
        <v>0</v>
      </c>
      <c r="T846" s="19">
        <v>1033.22</v>
      </c>
      <c r="U846" s="19">
        <v>0</v>
      </c>
      <c r="V846" s="19">
        <v>0</v>
      </c>
      <c r="W846" s="87">
        <f t="shared" si="33"/>
        <v>2655.79</v>
      </c>
      <c r="X846" s="19">
        <v>262</v>
      </c>
      <c r="Y846" s="19">
        <v>0</v>
      </c>
      <c r="Z846" s="19">
        <v>160</v>
      </c>
      <c r="AA846" s="19">
        <v>0</v>
      </c>
      <c r="AB846" s="19">
        <v>0</v>
      </c>
      <c r="AC846" s="19">
        <v>0</v>
      </c>
      <c r="AD846" s="19">
        <v>0</v>
      </c>
      <c r="AE846" s="19">
        <v>300</v>
      </c>
      <c r="AF846" s="19">
        <v>0</v>
      </c>
      <c r="AG846" s="5">
        <v>0</v>
      </c>
      <c r="AH846" s="5">
        <v>0</v>
      </c>
      <c r="AI846" s="5">
        <v>0</v>
      </c>
      <c r="AJ846" s="38">
        <f t="shared" si="34"/>
        <v>722</v>
      </c>
      <c r="AK846" s="23">
        <v>4925.79</v>
      </c>
      <c r="AL846" s="19">
        <v>42.77</v>
      </c>
      <c r="AM846" s="60">
        <v>4161.22</v>
      </c>
    </row>
    <row r="847" spans="1:39" ht="13.5">
      <c r="A847" s="16" t="s">
        <v>13</v>
      </c>
      <c r="B847" s="16">
        <v>2015</v>
      </c>
      <c r="C847" s="40">
        <v>10</v>
      </c>
      <c r="D847" s="47">
        <v>2020</v>
      </c>
      <c r="E847" s="32">
        <v>250</v>
      </c>
      <c r="F847" s="32">
        <v>0</v>
      </c>
      <c r="G847" s="32">
        <v>0</v>
      </c>
      <c r="H847" s="32">
        <v>0</v>
      </c>
      <c r="I847" s="50">
        <v>0</v>
      </c>
      <c r="J847" s="16">
        <v>0</v>
      </c>
      <c r="K847" s="38">
        <f t="shared" si="35"/>
        <v>2270</v>
      </c>
      <c r="L847" s="48">
        <v>300</v>
      </c>
      <c r="M847" s="50">
        <v>198</v>
      </c>
      <c r="N847" s="19">
        <v>280</v>
      </c>
      <c r="O847" s="16">
        <v>565.95</v>
      </c>
      <c r="P847" s="19">
        <v>278.62</v>
      </c>
      <c r="Q847" s="19">
        <v>0</v>
      </c>
      <c r="R847" s="19">
        <v>0</v>
      </c>
      <c r="S847" s="19">
        <v>0</v>
      </c>
      <c r="T847" s="19">
        <v>1184.14</v>
      </c>
      <c r="U847" s="19">
        <v>0</v>
      </c>
      <c r="V847" s="19">
        <v>0</v>
      </c>
      <c r="W847" s="87">
        <f t="shared" si="33"/>
        <v>2806.71</v>
      </c>
      <c r="X847" s="19">
        <v>245</v>
      </c>
      <c r="Y847" s="19">
        <v>0</v>
      </c>
      <c r="Z847" s="19">
        <v>160</v>
      </c>
      <c r="AA847" s="19">
        <v>0</v>
      </c>
      <c r="AB847" s="19">
        <v>0</v>
      </c>
      <c r="AC847" s="19">
        <v>0</v>
      </c>
      <c r="AD847" s="19">
        <v>0</v>
      </c>
      <c r="AE847" s="19">
        <v>300</v>
      </c>
      <c r="AF847" s="19">
        <v>0</v>
      </c>
      <c r="AG847" s="5">
        <v>0</v>
      </c>
      <c r="AH847" s="5">
        <v>0</v>
      </c>
      <c r="AI847" s="5">
        <v>0</v>
      </c>
      <c r="AJ847" s="38">
        <f t="shared" si="34"/>
        <v>705</v>
      </c>
      <c r="AK847" s="23">
        <v>5076.71</v>
      </c>
      <c r="AL847" s="19">
        <v>52.67</v>
      </c>
      <c r="AM847" s="60">
        <v>4319.04</v>
      </c>
    </row>
    <row r="848" spans="1:39" ht="13.5">
      <c r="A848" s="16" t="s">
        <v>13</v>
      </c>
      <c r="B848" s="16">
        <v>2015</v>
      </c>
      <c r="C848" s="40">
        <v>10</v>
      </c>
      <c r="D848" s="47">
        <v>2020</v>
      </c>
      <c r="E848" s="32">
        <v>150</v>
      </c>
      <c r="F848" s="32">
        <v>0</v>
      </c>
      <c r="G848" s="32">
        <v>0</v>
      </c>
      <c r="H848" s="32">
        <v>0</v>
      </c>
      <c r="I848" s="50">
        <v>0</v>
      </c>
      <c r="J848" s="16">
        <v>0</v>
      </c>
      <c r="K848" s="38">
        <f t="shared" si="35"/>
        <v>2170</v>
      </c>
      <c r="L848" s="48">
        <v>0</v>
      </c>
      <c r="M848" s="50">
        <v>198</v>
      </c>
      <c r="N848" s="19">
        <v>280</v>
      </c>
      <c r="O848" s="16">
        <v>565.95</v>
      </c>
      <c r="P848" s="19">
        <v>278.62</v>
      </c>
      <c r="Q848" s="19">
        <v>0</v>
      </c>
      <c r="R848" s="19">
        <v>0</v>
      </c>
      <c r="S848" s="19">
        <v>0</v>
      </c>
      <c r="T848" s="19">
        <v>1184.14</v>
      </c>
      <c r="U848" s="19">
        <v>0</v>
      </c>
      <c r="V848" s="19">
        <v>0</v>
      </c>
      <c r="W848" s="87">
        <f t="shared" si="33"/>
        <v>2506.71</v>
      </c>
      <c r="X848" s="19">
        <v>258</v>
      </c>
      <c r="Y848" s="19">
        <v>7</v>
      </c>
      <c r="Z848" s="19">
        <v>160</v>
      </c>
      <c r="AA848" s="19">
        <v>0</v>
      </c>
      <c r="AB848" s="19">
        <v>0</v>
      </c>
      <c r="AC848" s="19">
        <v>0</v>
      </c>
      <c r="AD848" s="19">
        <v>0</v>
      </c>
      <c r="AE848" s="19">
        <v>0</v>
      </c>
      <c r="AF848" s="19">
        <v>0</v>
      </c>
      <c r="AG848" s="5">
        <v>0</v>
      </c>
      <c r="AH848" s="5">
        <v>0</v>
      </c>
      <c r="AI848" s="5">
        <v>0</v>
      </c>
      <c r="AJ848" s="38">
        <f t="shared" si="34"/>
        <v>425</v>
      </c>
      <c r="AK848" s="23">
        <v>4646.71</v>
      </c>
      <c r="AL848" s="19">
        <v>35.3</v>
      </c>
      <c r="AM848" s="60">
        <v>4216.41</v>
      </c>
    </row>
    <row r="849" spans="1:39" ht="13.5">
      <c r="A849" s="16" t="s">
        <v>13</v>
      </c>
      <c r="B849" s="16">
        <v>2015</v>
      </c>
      <c r="C849" s="40">
        <v>10</v>
      </c>
      <c r="D849" s="47">
        <v>2020</v>
      </c>
      <c r="E849" s="32">
        <v>146</v>
      </c>
      <c r="F849" s="32">
        <v>0</v>
      </c>
      <c r="G849" s="32">
        <v>0</v>
      </c>
      <c r="H849" s="32">
        <v>0</v>
      </c>
      <c r="I849" s="50">
        <v>0</v>
      </c>
      <c r="J849" s="16">
        <v>0</v>
      </c>
      <c r="K849" s="38">
        <f t="shared" si="35"/>
        <v>2166</v>
      </c>
      <c r="L849" s="48">
        <v>0</v>
      </c>
      <c r="M849" s="50">
        <v>198</v>
      </c>
      <c r="N849" s="19">
        <v>280</v>
      </c>
      <c r="O849" s="16">
        <v>565.95</v>
      </c>
      <c r="P849" s="19">
        <v>278.62</v>
      </c>
      <c r="Q849" s="19">
        <v>0</v>
      </c>
      <c r="R849" s="19">
        <v>0</v>
      </c>
      <c r="S849" s="19">
        <v>0</v>
      </c>
      <c r="T849" s="19">
        <v>1184.14</v>
      </c>
      <c r="U849" s="19">
        <v>0</v>
      </c>
      <c r="V849" s="19">
        <v>0</v>
      </c>
      <c r="W849" s="87">
        <f t="shared" si="33"/>
        <v>2506.71</v>
      </c>
      <c r="X849" s="19">
        <v>244</v>
      </c>
      <c r="Y849" s="19">
        <v>0</v>
      </c>
      <c r="Z849" s="19">
        <v>160</v>
      </c>
      <c r="AA849" s="19">
        <v>0</v>
      </c>
      <c r="AB849" s="19">
        <v>0</v>
      </c>
      <c r="AC849" s="19">
        <v>0</v>
      </c>
      <c r="AD849" s="19">
        <v>0</v>
      </c>
      <c r="AE849" s="19">
        <v>0</v>
      </c>
      <c r="AF849" s="19">
        <v>0</v>
      </c>
      <c r="AG849" s="5">
        <v>0</v>
      </c>
      <c r="AH849" s="5">
        <v>0</v>
      </c>
      <c r="AI849" s="5">
        <v>0</v>
      </c>
      <c r="AJ849" s="38">
        <f t="shared" si="34"/>
        <v>404</v>
      </c>
      <c r="AK849" s="23">
        <v>4672.71</v>
      </c>
      <c r="AL849" s="19">
        <v>35.18</v>
      </c>
      <c r="AM849" s="60">
        <v>4233.53</v>
      </c>
    </row>
    <row r="850" spans="1:39" ht="13.5">
      <c r="A850" s="16" t="s">
        <v>13</v>
      </c>
      <c r="B850" s="16">
        <v>2015</v>
      </c>
      <c r="C850" s="40">
        <v>10</v>
      </c>
      <c r="D850" s="47">
        <v>2020</v>
      </c>
      <c r="E850" s="32">
        <v>140</v>
      </c>
      <c r="F850" s="32">
        <v>0</v>
      </c>
      <c r="G850" s="32">
        <v>0</v>
      </c>
      <c r="H850" s="32">
        <v>0</v>
      </c>
      <c r="I850" s="50">
        <v>0</v>
      </c>
      <c r="J850" s="16">
        <v>0</v>
      </c>
      <c r="K850" s="38">
        <f t="shared" si="35"/>
        <v>2160</v>
      </c>
      <c r="L850" s="48">
        <v>300</v>
      </c>
      <c r="M850" s="50">
        <v>216</v>
      </c>
      <c r="N850" s="19">
        <v>280</v>
      </c>
      <c r="O850" s="16">
        <v>565.95</v>
      </c>
      <c r="P850" s="19">
        <v>644.31</v>
      </c>
      <c r="Q850" s="19">
        <v>0</v>
      </c>
      <c r="R850" s="19">
        <v>0</v>
      </c>
      <c r="S850" s="19">
        <v>0</v>
      </c>
      <c r="T850" s="19">
        <v>1184.14</v>
      </c>
      <c r="U850" s="19">
        <v>0</v>
      </c>
      <c r="V850" s="19">
        <v>0</v>
      </c>
      <c r="W850" s="87">
        <f t="shared" si="33"/>
        <v>3190.4</v>
      </c>
      <c r="X850" s="19">
        <v>443.5</v>
      </c>
      <c r="Y850" s="19">
        <v>23</v>
      </c>
      <c r="Z850" s="19">
        <v>160</v>
      </c>
      <c r="AA850" s="19">
        <v>0</v>
      </c>
      <c r="AB850" s="19">
        <v>0</v>
      </c>
      <c r="AC850" s="19">
        <v>0</v>
      </c>
      <c r="AD850" s="19">
        <v>0</v>
      </c>
      <c r="AE850" s="19">
        <v>300</v>
      </c>
      <c r="AF850" s="19">
        <v>0</v>
      </c>
      <c r="AG850" s="5">
        <v>0</v>
      </c>
      <c r="AH850" s="5">
        <v>0</v>
      </c>
      <c r="AI850" s="5">
        <v>0</v>
      </c>
      <c r="AJ850" s="38">
        <f t="shared" si="34"/>
        <v>926.5</v>
      </c>
      <c r="AK850" s="23">
        <v>5350.4</v>
      </c>
      <c r="AL850" s="19">
        <v>80.04</v>
      </c>
      <c r="AM850" s="60">
        <v>4343.86</v>
      </c>
    </row>
    <row r="851" spans="1:39" ht="13.5">
      <c r="A851" s="16" t="s">
        <v>13</v>
      </c>
      <c r="B851" s="16">
        <v>2015</v>
      </c>
      <c r="C851" s="40">
        <v>10</v>
      </c>
      <c r="D851" s="47">
        <v>2020</v>
      </c>
      <c r="E851" s="32">
        <v>350</v>
      </c>
      <c r="F851" s="32">
        <v>50</v>
      </c>
      <c r="G851" s="32">
        <v>0</v>
      </c>
      <c r="H851" s="32">
        <v>0</v>
      </c>
      <c r="I851" s="50">
        <v>0</v>
      </c>
      <c r="J851" s="16">
        <v>0</v>
      </c>
      <c r="K851" s="38">
        <f t="shared" si="35"/>
        <v>2420</v>
      </c>
      <c r="L851" s="48">
        <v>300</v>
      </c>
      <c r="M851" s="50">
        <v>0</v>
      </c>
      <c r="N851" s="19">
        <v>280</v>
      </c>
      <c r="O851" s="16">
        <v>565.95</v>
      </c>
      <c r="P851" s="19">
        <v>644.31</v>
      </c>
      <c r="Q851" s="19">
        <v>0</v>
      </c>
      <c r="R851" s="19">
        <v>0</v>
      </c>
      <c r="S851" s="19">
        <v>0</v>
      </c>
      <c r="T851" s="19">
        <v>940.34</v>
      </c>
      <c r="U851" s="19">
        <v>0</v>
      </c>
      <c r="V851" s="19">
        <v>0</v>
      </c>
      <c r="W851" s="87">
        <f t="shared" si="33"/>
        <v>2730.6</v>
      </c>
      <c r="X851" s="19">
        <v>433</v>
      </c>
      <c r="Y851" s="19">
        <v>33.9</v>
      </c>
      <c r="Z851" s="19">
        <v>160</v>
      </c>
      <c r="AA851" s="19">
        <v>0</v>
      </c>
      <c r="AB851" s="19">
        <v>0</v>
      </c>
      <c r="AC851" s="19">
        <v>0</v>
      </c>
      <c r="AD851" s="19">
        <v>0</v>
      </c>
      <c r="AE851" s="19">
        <v>300</v>
      </c>
      <c r="AF851" s="19">
        <v>0</v>
      </c>
      <c r="AG851" s="5">
        <v>0</v>
      </c>
      <c r="AH851" s="5">
        <v>0</v>
      </c>
      <c r="AI851" s="5">
        <v>0</v>
      </c>
      <c r="AJ851" s="38">
        <f t="shared" si="34"/>
        <v>926.9</v>
      </c>
      <c r="AK851" s="23">
        <v>5150.6</v>
      </c>
      <c r="AL851" s="19">
        <v>60.06</v>
      </c>
      <c r="AM851" s="60">
        <v>4163.64</v>
      </c>
    </row>
    <row r="852" spans="1:39" ht="13.5">
      <c r="A852" s="16" t="s">
        <v>18</v>
      </c>
      <c r="B852" s="16">
        <v>2015</v>
      </c>
      <c r="C852" s="40">
        <v>10</v>
      </c>
      <c r="D852" s="47">
        <v>2180</v>
      </c>
      <c r="E852" s="32">
        <v>542</v>
      </c>
      <c r="F852" s="32">
        <v>50</v>
      </c>
      <c r="G852" s="32">
        <v>0</v>
      </c>
      <c r="H852" s="32">
        <v>0</v>
      </c>
      <c r="I852" s="50">
        <v>0</v>
      </c>
      <c r="J852" s="16">
        <v>0</v>
      </c>
      <c r="K852" s="38">
        <f t="shared" si="35"/>
        <v>2772</v>
      </c>
      <c r="L852" s="48">
        <v>300</v>
      </c>
      <c r="M852" s="50">
        <v>207</v>
      </c>
      <c r="N852" s="19">
        <v>280</v>
      </c>
      <c r="O852" s="16">
        <v>661.21</v>
      </c>
      <c r="P852" s="19">
        <v>671.9</v>
      </c>
      <c r="Q852" s="19">
        <v>300</v>
      </c>
      <c r="R852" s="19">
        <v>0</v>
      </c>
      <c r="S852" s="19">
        <v>74.3</v>
      </c>
      <c r="T852" s="19">
        <v>1010.46</v>
      </c>
      <c r="U852" s="19">
        <v>0</v>
      </c>
      <c r="V852" s="19">
        <v>0</v>
      </c>
      <c r="W852" s="87">
        <f t="shared" si="33"/>
        <v>3504.8700000000003</v>
      </c>
      <c r="X852" s="19">
        <v>218.9</v>
      </c>
      <c r="Y852" s="19">
        <v>16.6</v>
      </c>
      <c r="Z852" s="19">
        <v>160</v>
      </c>
      <c r="AA852" s="19">
        <v>0</v>
      </c>
      <c r="AB852" s="19">
        <v>0</v>
      </c>
      <c r="AC852" s="19">
        <v>0</v>
      </c>
      <c r="AD852" s="19">
        <v>0</v>
      </c>
      <c r="AE852" s="19">
        <v>300</v>
      </c>
      <c r="AF852" s="19">
        <v>9.31</v>
      </c>
      <c r="AG852" s="5">
        <v>0</v>
      </c>
      <c r="AH852" s="5">
        <v>0</v>
      </c>
      <c r="AI852" s="6">
        <v>0</v>
      </c>
      <c r="AJ852" s="38">
        <f t="shared" si="34"/>
        <v>704.81</v>
      </c>
      <c r="AK852" s="23">
        <v>6267.56</v>
      </c>
      <c r="AL852" s="19">
        <v>171.76</v>
      </c>
      <c r="AM852" s="60">
        <v>5400.3</v>
      </c>
    </row>
    <row r="853" spans="1:39" ht="13.5">
      <c r="A853" s="16" t="s">
        <v>18</v>
      </c>
      <c r="B853" s="16">
        <v>2015</v>
      </c>
      <c r="C853" s="40">
        <v>10</v>
      </c>
      <c r="D853" s="47">
        <v>2220</v>
      </c>
      <c r="E853" s="32">
        <v>422</v>
      </c>
      <c r="F853" s="32">
        <v>150</v>
      </c>
      <c r="G853" s="32">
        <v>0</v>
      </c>
      <c r="H853" s="32">
        <v>0</v>
      </c>
      <c r="I853" s="50">
        <v>0</v>
      </c>
      <c r="J853" s="16">
        <v>0</v>
      </c>
      <c r="K853" s="66">
        <f t="shared" si="35"/>
        <v>2792</v>
      </c>
      <c r="L853" s="48">
        <v>300</v>
      </c>
      <c r="M853" s="50">
        <v>0</v>
      </c>
      <c r="N853" s="19">
        <v>261.33</v>
      </c>
      <c r="O853" s="16">
        <v>574.14</v>
      </c>
      <c r="P853" s="19">
        <v>708.1</v>
      </c>
      <c r="Q853" s="19">
        <v>0</v>
      </c>
      <c r="R853" s="19">
        <v>0</v>
      </c>
      <c r="S853" s="19">
        <v>0</v>
      </c>
      <c r="T853" s="19">
        <v>1237.59</v>
      </c>
      <c r="U853" s="19">
        <v>50</v>
      </c>
      <c r="V853" s="19">
        <v>0</v>
      </c>
      <c r="W853" s="87">
        <f t="shared" si="33"/>
        <v>3131.16</v>
      </c>
      <c r="X853" s="19">
        <v>131</v>
      </c>
      <c r="Y853" s="19">
        <v>52.6</v>
      </c>
      <c r="Z853" s="19">
        <v>160</v>
      </c>
      <c r="AA853" s="19">
        <v>0</v>
      </c>
      <c r="AB853" s="19">
        <v>0</v>
      </c>
      <c r="AC853" s="19">
        <v>27.77</v>
      </c>
      <c r="AD853" s="19">
        <v>0</v>
      </c>
      <c r="AE853" s="19">
        <v>300</v>
      </c>
      <c r="AF853" s="19">
        <v>0</v>
      </c>
      <c r="AG853" s="5">
        <v>0</v>
      </c>
      <c r="AH853" s="5">
        <v>0</v>
      </c>
      <c r="AI853" s="6">
        <v>0</v>
      </c>
      <c r="AJ853" s="38">
        <f t="shared" si="34"/>
        <v>671.37</v>
      </c>
      <c r="AK853" s="23">
        <v>5895.39</v>
      </c>
      <c r="AL853" s="19">
        <v>134.54</v>
      </c>
      <c r="AM853" s="60">
        <v>5117.25</v>
      </c>
    </row>
    <row r="854" spans="1:39" ht="13.5">
      <c r="A854" s="16" t="s">
        <v>22</v>
      </c>
      <c r="B854" s="16">
        <v>2015</v>
      </c>
      <c r="C854" s="40">
        <v>10</v>
      </c>
      <c r="D854" s="47">
        <v>2220</v>
      </c>
      <c r="E854" s="32">
        <v>491</v>
      </c>
      <c r="F854" s="32">
        <v>100</v>
      </c>
      <c r="G854" s="32">
        <v>0</v>
      </c>
      <c r="H854" s="32">
        <v>0</v>
      </c>
      <c r="I854" s="50">
        <v>0</v>
      </c>
      <c r="J854" s="16">
        <v>0</v>
      </c>
      <c r="K854" s="66">
        <f t="shared" si="35"/>
        <v>2811</v>
      </c>
      <c r="L854" s="48">
        <v>300</v>
      </c>
      <c r="M854" s="50">
        <v>0</v>
      </c>
      <c r="N854" s="19">
        <v>261.33</v>
      </c>
      <c r="O854" s="16">
        <v>574.14</v>
      </c>
      <c r="P854" s="19">
        <v>708.1</v>
      </c>
      <c r="Q854" s="19">
        <v>0</v>
      </c>
      <c r="R854" s="19">
        <v>0</v>
      </c>
      <c r="S854" s="19">
        <v>0</v>
      </c>
      <c r="T854" s="19">
        <v>1237.59</v>
      </c>
      <c r="U854" s="19">
        <v>50</v>
      </c>
      <c r="V854" s="19">
        <v>0</v>
      </c>
      <c r="W854" s="87">
        <f t="shared" si="33"/>
        <v>3131.16</v>
      </c>
      <c r="X854" s="19">
        <v>146</v>
      </c>
      <c r="Y854" s="19">
        <v>24.7</v>
      </c>
      <c r="Z854" s="19">
        <v>160</v>
      </c>
      <c r="AA854" s="19">
        <v>0</v>
      </c>
      <c r="AB854" s="19">
        <v>0</v>
      </c>
      <c r="AC854" s="19">
        <v>0</v>
      </c>
      <c r="AD854" s="19">
        <v>0</v>
      </c>
      <c r="AE854" s="19">
        <v>300</v>
      </c>
      <c r="AF854" s="19">
        <v>0</v>
      </c>
      <c r="AG854" s="5">
        <v>0</v>
      </c>
      <c r="AH854" s="5">
        <v>0</v>
      </c>
      <c r="AI854" s="6">
        <v>0</v>
      </c>
      <c r="AJ854" s="38">
        <f t="shared" si="34"/>
        <v>630.7</v>
      </c>
      <c r="AK854" s="23">
        <v>5942.16</v>
      </c>
      <c r="AL854" s="19">
        <v>139.22</v>
      </c>
      <c r="AM854" s="60">
        <v>5172.24</v>
      </c>
    </row>
    <row r="855" spans="1:39" ht="13.5">
      <c r="A855" s="16" t="s">
        <v>22</v>
      </c>
      <c r="B855" s="16">
        <v>2015</v>
      </c>
      <c r="C855" s="40">
        <v>10</v>
      </c>
      <c r="D855" s="47">
        <v>2220</v>
      </c>
      <c r="E855" s="32">
        <v>490</v>
      </c>
      <c r="F855" s="32">
        <v>150</v>
      </c>
      <c r="G855" s="32">
        <v>0</v>
      </c>
      <c r="H855" s="32">
        <v>0</v>
      </c>
      <c r="I855" s="50">
        <v>0</v>
      </c>
      <c r="J855" s="16">
        <v>0</v>
      </c>
      <c r="K855" s="66">
        <f t="shared" si="35"/>
        <v>2860</v>
      </c>
      <c r="L855" s="48">
        <v>300</v>
      </c>
      <c r="M855" s="50">
        <v>171</v>
      </c>
      <c r="N855" s="19">
        <v>252</v>
      </c>
      <c r="O855" s="16">
        <v>621.98</v>
      </c>
      <c r="P855" s="19">
        <v>708.1</v>
      </c>
      <c r="Q855" s="19">
        <v>200</v>
      </c>
      <c r="R855" s="19">
        <v>0</v>
      </c>
      <c r="S855" s="19">
        <v>0</v>
      </c>
      <c r="T855" s="19">
        <v>1033.45</v>
      </c>
      <c r="U855" s="19">
        <v>0</v>
      </c>
      <c r="V855" s="19">
        <v>0</v>
      </c>
      <c r="W855" s="87">
        <f t="shared" si="33"/>
        <v>3286.5299999999997</v>
      </c>
      <c r="X855" s="19">
        <v>133</v>
      </c>
      <c r="Y855" s="19">
        <v>0</v>
      </c>
      <c r="Z855" s="19">
        <v>0</v>
      </c>
      <c r="AA855" s="19">
        <v>0</v>
      </c>
      <c r="AB855" s="19">
        <v>0</v>
      </c>
      <c r="AC855" s="19">
        <v>83.31</v>
      </c>
      <c r="AD855" s="19">
        <v>0</v>
      </c>
      <c r="AE855" s="19">
        <v>300</v>
      </c>
      <c r="AF855" s="19">
        <v>0</v>
      </c>
      <c r="AG855" s="5">
        <v>0</v>
      </c>
      <c r="AH855" s="5">
        <v>0</v>
      </c>
      <c r="AI855" s="6">
        <v>0</v>
      </c>
      <c r="AJ855" s="38">
        <f t="shared" si="34"/>
        <v>516.31</v>
      </c>
      <c r="AK855" s="23">
        <v>6063.22</v>
      </c>
      <c r="AL855" s="19">
        <v>151.32</v>
      </c>
      <c r="AM855" s="60">
        <v>5478.9</v>
      </c>
    </row>
    <row r="856" spans="1:39" ht="13.5">
      <c r="A856" s="16" t="s">
        <v>19</v>
      </c>
      <c r="B856" s="16">
        <v>2015</v>
      </c>
      <c r="C856" s="40">
        <v>10</v>
      </c>
      <c r="D856" s="47">
        <v>2550</v>
      </c>
      <c r="E856" s="32">
        <v>673.5</v>
      </c>
      <c r="F856" s="32">
        <v>0</v>
      </c>
      <c r="G856" s="32">
        <v>0</v>
      </c>
      <c r="H856" s="32">
        <v>0</v>
      </c>
      <c r="I856" s="50">
        <v>0</v>
      </c>
      <c r="J856" s="16">
        <v>0</v>
      </c>
      <c r="K856" s="38">
        <f t="shared" si="35"/>
        <v>3223.5</v>
      </c>
      <c r="L856" s="48">
        <v>300</v>
      </c>
      <c r="M856" s="50">
        <v>207</v>
      </c>
      <c r="N856" s="19">
        <v>0</v>
      </c>
      <c r="O856" s="16">
        <v>824.35</v>
      </c>
      <c r="P856" s="19">
        <v>813.36</v>
      </c>
      <c r="Q856" s="19">
        <v>600</v>
      </c>
      <c r="R856" s="19">
        <v>0</v>
      </c>
      <c r="S856" s="19">
        <v>0</v>
      </c>
      <c r="T856" s="19">
        <v>1187.07</v>
      </c>
      <c r="U856" s="19">
        <v>0</v>
      </c>
      <c r="V856" s="19">
        <v>0</v>
      </c>
      <c r="W856" s="87">
        <f t="shared" si="33"/>
        <v>3931.7799999999997</v>
      </c>
      <c r="X856" s="19">
        <v>74</v>
      </c>
      <c r="Y856" s="19">
        <v>138.5</v>
      </c>
      <c r="Z856" s="19">
        <v>160</v>
      </c>
      <c r="AA856" s="19">
        <v>389.84</v>
      </c>
      <c r="AB856" s="19">
        <v>48.73</v>
      </c>
      <c r="AC856" s="19">
        <v>0</v>
      </c>
      <c r="AD856" s="19">
        <v>0</v>
      </c>
      <c r="AE856" s="19">
        <v>300</v>
      </c>
      <c r="AF856" s="19">
        <v>8.79</v>
      </c>
      <c r="AG856" s="5">
        <v>0</v>
      </c>
      <c r="AH856" s="5">
        <v>8</v>
      </c>
      <c r="AI856" s="69">
        <v>0.7</v>
      </c>
      <c r="AJ856" s="38">
        <f t="shared" si="34"/>
        <v>1128.56</v>
      </c>
      <c r="AK856" s="23">
        <v>6707.92</v>
      </c>
      <c r="AL856" s="19">
        <v>215.79</v>
      </c>
      <c r="AM856" s="60">
        <v>5810.93</v>
      </c>
    </row>
    <row r="857" spans="1:39" ht="13.5">
      <c r="A857" s="16" t="s">
        <v>19</v>
      </c>
      <c r="B857" s="16">
        <v>2015</v>
      </c>
      <c r="C857" s="40">
        <v>10</v>
      </c>
      <c r="D857" s="47">
        <v>2550</v>
      </c>
      <c r="E857" s="32">
        <v>60</v>
      </c>
      <c r="F857" s="32">
        <v>0</v>
      </c>
      <c r="G857" s="32">
        <v>0</v>
      </c>
      <c r="H857" s="32">
        <v>0</v>
      </c>
      <c r="I857" s="50">
        <v>0</v>
      </c>
      <c r="J857" s="16">
        <v>0</v>
      </c>
      <c r="K857" s="38">
        <f t="shared" si="35"/>
        <v>2610</v>
      </c>
      <c r="L857" s="48">
        <v>121.33</v>
      </c>
      <c r="M857" s="50">
        <v>0</v>
      </c>
      <c r="N857" s="19">
        <v>0</v>
      </c>
      <c r="O857" s="16">
        <v>0</v>
      </c>
      <c r="P857" s="19">
        <v>0</v>
      </c>
      <c r="Q857" s="19">
        <v>600</v>
      </c>
      <c r="R857" s="19">
        <v>0</v>
      </c>
      <c r="S857" s="19">
        <v>0</v>
      </c>
      <c r="T857" s="19">
        <v>0</v>
      </c>
      <c r="U857" s="19">
        <v>300</v>
      </c>
      <c r="V857" s="19">
        <v>0</v>
      </c>
      <c r="W857" s="87">
        <f t="shared" si="33"/>
        <v>1021.33</v>
      </c>
      <c r="X857" s="19">
        <v>0</v>
      </c>
      <c r="Y857" s="19">
        <v>0</v>
      </c>
      <c r="Z857" s="19">
        <v>160</v>
      </c>
      <c r="AA857" s="19">
        <v>406.32</v>
      </c>
      <c r="AB857" s="19">
        <v>50.79</v>
      </c>
      <c r="AC857" s="19">
        <v>597.93</v>
      </c>
      <c r="AD857" s="19">
        <v>0</v>
      </c>
      <c r="AE857" s="19">
        <v>300</v>
      </c>
      <c r="AF857" s="19">
        <v>0</v>
      </c>
      <c r="AG857" s="5">
        <v>0</v>
      </c>
      <c r="AH857" s="5">
        <v>0</v>
      </c>
      <c r="AI857" s="5">
        <v>0</v>
      </c>
      <c r="AJ857" s="38">
        <f t="shared" si="34"/>
        <v>1515.04</v>
      </c>
      <c r="AK857" s="23">
        <v>2576.29</v>
      </c>
      <c r="AL857" s="19">
        <v>0</v>
      </c>
      <c r="AM857" s="60">
        <v>2116.29</v>
      </c>
    </row>
    <row r="858" spans="1:174" ht="13.5">
      <c r="A858" s="101" t="s">
        <v>23</v>
      </c>
      <c r="B858" s="16">
        <v>2015</v>
      </c>
      <c r="C858" s="40">
        <v>9</v>
      </c>
      <c r="D858" s="47">
        <v>2020</v>
      </c>
      <c r="E858" s="32">
        <v>280</v>
      </c>
      <c r="F858" s="32">
        <v>210</v>
      </c>
      <c r="G858" s="32">
        <v>0</v>
      </c>
      <c r="H858" s="32">
        <v>0</v>
      </c>
      <c r="I858" s="50">
        <v>0</v>
      </c>
      <c r="J858" s="6">
        <v>0</v>
      </c>
      <c r="K858" s="38">
        <f t="shared" si="35"/>
        <v>2510</v>
      </c>
      <c r="L858" s="48">
        <v>300</v>
      </c>
      <c r="M858" s="50">
        <v>27</v>
      </c>
      <c r="N858" s="19">
        <v>280</v>
      </c>
      <c r="O858" s="16">
        <v>592.07</v>
      </c>
      <c r="P858" s="19">
        <v>0</v>
      </c>
      <c r="Q858" s="19">
        <v>0</v>
      </c>
      <c r="R858" s="19">
        <v>0</v>
      </c>
      <c r="S858" s="19">
        <v>0</v>
      </c>
      <c r="T858" s="19">
        <v>1160.92</v>
      </c>
      <c r="U858" s="19">
        <v>50</v>
      </c>
      <c r="V858" s="19">
        <v>0</v>
      </c>
      <c r="W858" s="87">
        <f t="shared" si="33"/>
        <v>2409.9900000000002</v>
      </c>
      <c r="X858" s="19">
        <v>270</v>
      </c>
      <c r="Y858" s="19">
        <v>11.2</v>
      </c>
      <c r="Z858" s="19">
        <v>135.81</v>
      </c>
      <c r="AA858" s="19">
        <v>0</v>
      </c>
      <c r="AB858" s="19">
        <v>0</v>
      </c>
      <c r="AC858" s="19">
        <v>0</v>
      </c>
      <c r="AD858" s="19">
        <v>0</v>
      </c>
      <c r="AE858" s="19">
        <v>300</v>
      </c>
      <c r="AF858" s="19">
        <v>0</v>
      </c>
      <c r="AG858" s="5">
        <v>0</v>
      </c>
      <c r="AH858" s="5">
        <v>0</v>
      </c>
      <c r="AI858" s="6">
        <v>0</v>
      </c>
      <c r="AJ858" s="38">
        <f t="shared" si="34"/>
        <v>717.01</v>
      </c>
      <c r="AK858" s="23">
        <v>4919.99</v>
      </c>
      <c r="AL858" s="19">
        <v>42.6</v>
      </c>
      <c r="AM858" s="60">
        <v>4160.38</v>
      </c>
      <c r="CU858" s="16"/>
      <c r="CV858" s="16"/>
      <c r="CW858" s="16"/>
      <c r="CX858" s="16"/>
      <c r="CY858" s="16"/>
      <c r="CZ858" s="16"/>
      <c r="DA858" s="16"/>
      <c r="DB858" s="16"/>
      <c r="DC858" s="16"/>
      <c r="DD858" s="16"/>
      <c r="DE858" s="16"/>
      <c r="DF858" s="16"/>
      <c r="DG858" s="16"/>
      <c r="DH858" s="16"/>
      <c r="DI858" s="16"/>
      <c r="DJ858" s="16"/>
      <c r="DK858" s="16"/>
      <c r="DL858" s="16"/>
      <c r="DM858" s="16"/>
      <c r="DN858" s="16"/>
      <c r="DO858" s="16"/>
      <c r="DP858" s="16"/>
      <c r="DQ858" s="16"/>
      <c r="DR858" s="16"/>
      <c r="DS858" s="16"/>
      <c r="DT858" s="16"/>
      <c r="DU858" s="16"/>
      <c r="DV858" s="16"/>
      <c r="DW858" s="16"/>
      <c r="DX858" s="16"/>
      <c r="DY858" s="16"/>
      <c r="DZ858" s="16"/>
      <c r="EA858" s="16"/>
      <c r="EB858" s="16"/>
      <c r="EC858" s="16"/>
      <c r="ED858" s="16"/>
      <c r="EE858" s="16"/>
      <c r="EF858" s="16"/>
      <c r="EG858" s="16"/>
      <c r="EH858" s="16"/>
      <c r="EI858" s="16"/>
      <c r="EJ858" s="16"/>
      <c r="EK858" s="16"/>
      <c r="EL858" s="16"/>
      <c r="EM858" s="16"/>
      <c r="EN858" s="16"/>
      <c r="EO858" s="16"/>
      <c r="EP858" s="16"/>
      <c r="EQ858" s="16"/>
      <c r="ER858" s="16"/>
      <c r="ES858" s="16"/>
      <c r="ET858" s="16"/>
      <c r="EU858" s="16"/>
      <c r="EV858" s="16"/>
      <c r="EW858" s="16"/>
      <c r="EX858" s="16"/>
      <c r="EY858" s="16"/>
      <c r="EZ858" s="16"/>
      <c r="FA858" s="16"/>
      <c r="FB858" s="16"/>
      <c r="FC858" s="16"/>
      <c r="FD858" s="16"/>
      <c r="FE858" s="16"/>
      <c r="FF858" s="16"/>
      <c r="FG858" s="16"/>
      <c r="FH858" s="16"/>
      <c r="FI858" s="16"/>
      <c r="FJ858" s="16"/>
      <c r="FK858" s="16"/>
      <c r="FL858" s="16"/>
      <c r="FM858" s="16"/>
      <c r="FN858" s="16"/>
      <c r="FO858" s="16"/>
      <c r="FP858" s="16"/>
      <c r="FQ858" s="16"/>
      <c r="FR858" s="16"/>
    </row>
    <row r="859" spans="1:174" ht="13.5">
      <c r="A859" s="16" t="s">
        <v>13</v>
      </c>
      <c r="B859" s="16">
        <v>2015</v>
      </c>
      <c r="C859" s="40">
        <v>9</v>
      </c>
      <c r="D859" s="47">
        <v>2020</v>
      </c>
      <c r="E859" s="32">
        <v>500</v>
      </c>
      <c r="F859" s="32">
        <v>50</v>
      </c>
      <c r="G859" s="32">
        <v>0</v>
      </c>
      <c r="H859" s="32">
        <v>0</v>
      </c>
      <c r="I859" s="50">
        <v>0</v>
      </c>
      <c r="J859" s="6">
        <v>0</v>
      </c>
      <c r="K859" s="38">
        <f t="shared" si="35"/>
        <v>2570</v>
      </c>
      <c r="L859" s="48">
        <v>300</v>
      </c>
      <c r="M859" s="50">
        <v>234</v>
      </c>
      <c r="N859" s="19">
        <v>280</v>
      </c>
      <c r="O859" s="16">
        <v>687.84</v>
      </c>
      <c r="P859" s="19">
        <v>0</v>
      </c>
      <c r="Q859" s="19">
        <v>0</v>
      </c>
      <c r="R859" s="19">
        <v>0</v>
      </c>
      <c r="S859" s="19">
        <v>0</v>
      </c>
      <c r="T859" s="19">
        <v>1114.48</v>
      </c>
      <c r="U859" s="19">
        <v>0</v>
      </c>
      <c r="V859" s="19">
        <v>0</v>
      </c>
      <c r="W859" s="87">
        <f t="shared" si="33"/>
        <v>2616.32</v>
      </c>
      <c r="X859" s="19">
        <v>200</v>
      </c>
      <c r="Y859" s="19">
        <v>0</v>
      </c>
      <c r="Z859" s="19">
        <v>160</v>
      </c>
      <c r="AA859" s="19">
        <v>0</v>
      </c>
      <c r="AB859" s="19">
        <v>0</v>
      </c>
      <c r="AC859" s="19">
        <v>0</v>
      </c>
      <c r="AD859" s="19">
        <v>0</v>
      </c>
      <c r="AE859" s="19">
        <v>300</v>
      </c>
      <c r="AF859" s="19">
        <v>0</v>
      </c>
      <c r="AG859" s="5">
        <v>0</v>
      </c>
      <c r="AH859" s="5">
        <v>0</v>
      </c>
      <c r="AI859" s="6">
        <v>0</v>
      </c>
      <c r="AJ859" s="38">
        <f t="shared" si="34"/>
        <v>660</v>
      </c>
      <c r="AK859" s="23">
        <v>5186.32</v>
      </c>
      <c r="AL859" s="19">
        <v>63.63</v>
      </c>
      <c r="AM859" s="60">
        <v>4462.69</v>
      </c>
      <c r="CU859" s="16"/>
      <c r="CV859" s="16"/>
      <c r="CW859" s="16"/>
      <c r="CX859" s="16"/>
      <c r="CY859" s="16"/>
      <c r="CZ859" s="16"/>
      <c r="DA859" s="16"/>
      <c r="DB859" s="16"/>
      <c r="DC859" s="16"/>
      <c r="DD859" s="16"/>
      <c r="DE859" s="16"/>
      <c r="DF859" s="16"/>
      <c r="DG859" s="16"/>
      <c r="DH859" s="16"/>
      <c r="DI859" s="16"/>
      <c r="DJ859" s="16"/>
      <c r="DK859" s="16"/>
      <c r="DL859" s="16"/>
      <c r="DM859" s="16"/>
      <c r="DN859" s="16"/>
      <c r="DO859" s="16"/>
      <c r="DP859" s="16"/>
      <c r="DQ859" s="16"/>
      <c r="DR859" s="16"/>
      <c r="DS859" s="16"/>
      <c r="DT859" s="16"/>
      <c r="DU859" s="16"/>
      <c r="DV859" s="16"/>
      <c r="DW859" s="16"/>
      <c r="DX859" s="16"/>
      <c r="DY859" s="16"/>
      <c r="DZ859" s="16"/>
      <c r="EA859" s="16"/>
      <c r="EB859" s="16"/>
      <c r="EC859" s="16"/>
      <c r="ED859" s="16"/>
      <c r="EE859" s="16"/>
      <c r="EF859" s="16"/>
      <c r="EG859" s="16"/>
      <c r="EH859" s="16"/>
      <c r="EI859" s="16"/>
      <c r="EJ859" s="16"/>
      <c r="EK859" s="16"/>
      <c r="EL859" s="16"/>
      <c r="EM859" s="16"/>
      <c r="EN859" s="16"/>
      <c r="EO859" s="16"/>
      <c r="EP859" s="16"/>
      <c r="EQ859" s="16"/>
      <c r="ER859" s="16"/>
      <c r="ES859" s="16"/>
      <c r="ET859" s="16"/>
      <c r="EU859" s="16"/>
      <c r="EV859" s="16"/>
      <c r="EW859" s="16"/>
      <c r="EX859" s="16"/>
      <c r="EY859" s="16"/>
      <c r="EZ859" s="16"/>
      <c r="FA859" s="16"/>
      <c r="FB859" s="16"/>
      <c r="FC859" s="16"/>
      <c r="FD859" s="16"/>
      <c r="FE859" s="16"/>
      <c r="FF859" s="16"/>
      <c r="FG859" s="16"/>
      <c r="FH859" s="16"/>
      <c r="FI859" s="16"/>
      <c r="FJ859" s="16"/>
      <c r="FK859" s="16"/>
      <c r="FL859" s="16"/>
      <c r="FM859" s="16"/>
      <c r="FN859" s="16"/>
      <c r="FO859" s="16"/>
      <c r="FP859" s="16"/>
      <c r="FQ859" s="16"/>
      <c r="FR859" s="16"/>
    </row>
    <row r="860" spans="1:174" ht="13.5">
      <c r="A860" s="16" t="s">
        <v>13</v>
      </c>
      <c r="B860" s="16">
        <v>2015</v>
      </c>
      <c r="C860" s="40">
        <v>9</v>
      </c>
      <c r="D860" s="47">
        <v>2020</v>
      </c>
      <c r="E860" s="32">
        <v>400</v>
      </c>
      <c r="F860" s="32">
        <v>50</v>
      </c>
      <c r="G860" s="32">
        <v>0</v>
      </c>
      <c r="H860" s="32">
        <v>0</v>
      </c>
      <c r="I860" s="50">
        <v>0</v>
      </c>
      <c r="J860" s="6">
        <v>0</v>
      </c>
      <c r="K860" s="38">
        <f t="shared" si="35"/>
        <v>2470</v>
      </c>
      <c r="L860" s="48">
        <v>300</v>
      </c>
      <c r="M860" s="50">
        <v>207</v>
      </c>
      <c r="N860" s="19">
        <v>280</v>
      </c>
      <c r="O860" s="16">
        <v>792.33</v>
      </c>
      <c r="P860" s="19">
        <v>0</v>
      </c>
      <c r="Q860" s="19">
        <v>0</v>
      </c>
      <c r="R860" s="19">
        <v>0</v>
      </c>
      <c r="S860" s="19">
        <v>0</v>
      </c>
      <c r="T860" s="19">
        <v>1160.92</v>
      </c>
      <c r="U860" s="19">
        <v>0</v>
      </c>
      <c r="V860" s="19">
        <v>0</v>
      </c>
      <c r="W860" s="87">
        <f t="shared" si="33"/>
        <v>2740.25</v>
      </c>
      <c r="X860" s="19">
        <v>300.5</v>
      </c>
      <c r="Y860" s="19">
        <v>23.4</v>
      </c>
      <c r="Z860" s="19">
        <v>160</v>
      </c>
      <c r="AA860" s="19">
        <v>0</v>
      </c>
      <c r="AB860" s="19">
        <v>0</v>
      </c>
      <c r="AC860" s="19">
        <v>0</v>
      </c>
      <c r="AD860" s="19">
        <v>0</v>
      </c>
      <c r="AE860" s="19">
        <v>300</v>
      </c>
      <c r="AF860" s="19">
        <v>0</v>
      </c>
      <c r="AG860" s="5">
        <v>0</v>
      </c>
      <c r="AH860" s="5">
        <v>0</v>
      </c>
      <c r="AI860" s="6">
        <v>0</v>
      </c>
      <c r="AJ860" s="38">
        <f t="shared" si="34"/>
        <v>783.9</v>
      </c>
      <c r="AK860" s="23">
        <v>5210.25</v>
      </c>
      <c r="AL860" s="19">
        <v>66.03</v>
      </c>
      <c r="AM860" s="60">
        <v>4360.32</v>
      </c>
      <c r="CU860" s="16"/>
      <c r="CV860" s="16"/>
      <c r="CW860" s="16"/>
      <c r="CX860" s="16"/>
      <c r="CY860" s="16"/>
      <c r="CZ860" s="16"/>
      <c r="DA860" s="16"/>
      <c r="DB860" s="16"/>
      <c r="DC860" s="16"/>
      <c r="DD860" s="16"/>
      <c r="DE860" s="16"/>
      <c r="DF860" s="16"/>
      <c r="DG860" s="16"/>
      <c r="DH860" s="16"/>
      <c r="DI860" s="16"/>
      <c r="DJ860" s="16"/>
      <c r="DK860" s="16"/>
      <c r="DL860" s="16"/>
      <c r="DM860" s="16"/>
      <c r="DN860" s="16"/>
      <c r="DO860" s="16"/>
      <c r="DP860" s="16"/>
      <c r="DQ860" s="16"/>
      <c r="DR860" s="16"/>
      <c r="DS860" s="16"/>
      <c r="DT860" s="16"/>
      <c r="DU860" s="16"/>
      <c r="DV860" s="16"/>
      <c r="DW860" s="16"/>
      <c r="DX860" s="16"/>
      <c r="DY860" s="16"/>
      <c r="DZ860" s="16"/>
      <c r="EA860" s="16"/>
      <c r="EB860" s="16"/>
      <c r="EC860" s="16"/>
      <c r="ED860" s="16"/>
      <c r="EE860" s="16"/>
      <c r="EF860" s="16"/>
      <c r="EG860" s="16"/>
      <c r="EH860" s="16"/>
      <c r="EI860" s="16"/>
      <c r="EJ860" s="16"/>
      <c r="EK860" s="16"/>
      <c r="EL860" s="16"/>
      <c r="EM860" s="16"/>
      <c r="EN860" s="16"/>
      <c r="EO860" s="16"/>
      <c r="EP860" s="16"/>
      <c r="EQ860" s="16"/>
      <c r="ER860" s="16"/>
      <c r="ES860" s="16"/>
      <c r="ET860" s="16"/>
      <c r="EU860" s="16"/>
      <c r="EV860" s="16"/>
      <c r="EW860" s="16"/>
      <c r="EX860" s="16"/>
      <c r="EY860" s="16"/>
      <c r="EZ860" s="16"/>
      <c r="FA860" s="16"/>
      <c r="FB860" s="16"/>
      <c r="FC860" s="16"/>
      <c r="FD860" s="16"/>
      <c r="FE860" s="16"/>
      <c r="FF860" s="16"/>
      <c r="FG860" s="16"/>
      <c r="FH860" s="16"/>
      <c r="FI860" s="16"/>
      <c r="FJ860" s="16"/>
      <c r="FK860" s="16"/>
      <c r="FL860" s="16"/>
      <c r="FM860" s="16"/>
      <c r="FN860" s="16"/>
      <c r="FO860" s="16"/>
      <c r="FP860" s="16"/>
      <c r="FQ860" s="16"/>
      <c r="FR860" s="16"/>
    </row>
    <row r="861" spans="1:174" ht="13.5">
      <c r="A861" s="16" t="s">
        <v>13</v>
      </c>
      <c r="B861" s="16">
        <v>2015</v>
      </c>
      <c r="C861" s="40">
        <v>9</v>
      </c>
      <c r="D861" s="47">
        <v>2020</v>
      </c>
      <c r="E861" s="32">
        <v>130</v>
      </c>
      <c r="F861" s="32">
        <v>0</v>
      </c>
      <c r="G861" s="32">
        <v>0</v>
      </c>
      <c r="H861" s="32">
        <v>0</v>
      </c>
      <c r="I861" s="50">
        <v>0</v>
      </c>
      <c r="J861" s="6">
        <v>0</v>
      </c>
      <c r="K861" s="38">
        <f t="shared" si="35"/>
        <v>2150</v>
      </c>
      <c r="L861" s="48">
        <v>0</v>
      </c>
      <c r="M861" s="50">
        <v>0</v>
      </c>
      <c r="N861" s="19">
        <v>280</v>
      </c>
      <c r="O861" s="16">
        <v>713.97</v>
      </c>
      <c r="P861" s="19">
        <v>0</v>
      </c>
      <c r="Q861" s="19">
        <v>0</v>
      </c>
      <c r="R861" s="19">
        <v>0</v>
      </c>
      <c r="S861" s="19">
        <v>0</v>
      </c>
      <c r="T861" s="19">
        <v>1010</v>
      </c>
      <c r="U861" s="19">
        <v>0</v>
      </c>
      <c r="V861" s="19">
        <v>0</v>
      </c>
      <c r="W861" s="87">
        <f t="shared" si="33"/>
        <v>2003.97</v>
      </c>
      <c r="X861" s="19">
        <v>414.5</v>
      </c>
      <c r="Y861" s="19">
        <v>37.9</v>
      </c>
      <c r="Z861" s="19">
        <v>160</v>
      </c>
      <c r="AA861" s="19">
        <v>0</v>
      </c>
      <c r="AB861" s="19">
        <v>0</v>
      </c>
      <c r="AC861" s="19">
        <v>0</v>
      </c>
      <c r="AD861" s="19">
        <v>0</v>
      </c>
      <c r="AE861" s="19">
        <v>0</v>
      </c>
      <c r="AF861" s="19">
        <v>0</v>
      </c>
      <c r="AG861" s="5">
        <v>0</v>
      </c>
      <c r="AH861" s="5">
        <v>0</v>
      </c>
      <c r="AI861" s="6">
        <v>0</v>
      </c>
      <c r="AJ861" s="38">
        <f t="shared" si="34"/>
        <v>612.4</v>
      </c>
      <c r="AK861" s="23">
        <v>4153.97</v>
      </c>
      <c r="AL861" s="19">
        <v>19.62</v>
      </c>
      <c r="AM861" s="60">
        <v>3471.95</v>
      </c>
      <c r="CU861" s="16"/>
      <c r="CV861" s="16"/>
      <c r="CW861" s="16"/>
      <c r="CX861" s="16"/>
      <c r="CY861" s="16"/>
      <c r="CZ861" s="16"/>
      <c r="DA861" s="16"/>
      <c r="DB861" s="16"/>
      <c r="DC861" s="16"/>
      <c r="DD861" s="16"/>
      <c r="DE861" s="16"/>
      <c r="DF861" s="16"/>
      <c r="DG861" s="16"/>
      <c r="DH861" s="16"/>
      <c r="DI861" s="16"/>
      <c r="DJ861" s="16"/>
      <c r="DK861" s="16"/>
      <c r="DL861" s="16"/>
      <c r="DM861" s="16"/>
      <c r="DN861" s="16"/>
      <c r="DO861" s="16"/>
      <c r="DP861" s="16"/>
      <c r="DQ861" s="16"/>
      <c r="DR861" s="16"/>
      <c r="DS861" s="16"/>
      <c r="DT861" s="16"/>
      <c r="DU861" s="16"/>
      <c r="DV861" s="16"/>
      <c r="DW861" s="16"/>
      <c r="DX861" s="16"/>
      <c r="DY861" s="16"/>
      <c r="DZ861" s="16"/>
      <c r="EA861" s="16"/>
      <c r="EB861" s="16"/>
      <c r="EC861" s="16"/>
      <c r="ED861" s="16"/>
      <c r="EE861" s="16"/>
      <c r="EF861" s="16"/>
      <c r="EG861" s="16"/>
      <c r="EH861" s="16"/>
      <c r="EI861" s="16"/>
      <c r="EJ861" s="16"/>
      <c r="EK861" s="16"/>
      <c r="EL861" s="16"/>
      <c r="EM861" s="16"/>
      <c r="EN861" s="16"/>
      <c r="EO861" s="16"/>
      <c r="EP861" s="16"/>
      <c r="EQ861" s="16"/>
      <c r="ER861" s="16"/>
      <c r="ES861" s="16"/>
      <c r="ET861" s="16"/>
      <c r="EU861" s="16"/>
      <c r="EV861" s="16"/>
      <c r="EW861" s="16"/>
      <c r="EX861" s="16"/>
      <c r="EY861" s="16"/>
      <c r="EZ861" s="16"/>
      <c r="FA861" s="16"/>
      <c r="FB861" s="16"/>
      <c r="FC861" s="16"/>
      <c r="FD861" s="16"/>
      <c r="FE861" s="16"/>
      <c r="FF861" s="16"/>
      <c r="FG861" s="16"/>
      <c r="FH861" s="16"/>
      <c r="FI861" s="16"/>
      <c r="FJ861" s="16"/>
      <c r="FK861" s="16"/>
      <c r="FL861" s="16"/>
      <c r="FM861" s="16"/>
      <c r="FN861" s="16"/>
      <c r="FO861" s="16"/>
      <c r="FP861" s="16"/>
      <c r="FQ861" s="16"/>
      <c r="FR861" s="16"/>
    </row>
    <row r="862" spans="1:174" s="22" customFormat="1" ht="13.5">
      <c r="A862" s="16" t="s">
        <v>13</v>
      </c>
      <c r="B862" s="16">
        <v>2015</v>
      </c>
      <c r="C862" s="40">
        <v>9</v>
      </c>
      <c r="D862" s="64">
        <v>2020</v>
      </c>
      <c r="E862" s="32">
        <v>500</v>
      </c>
      <c r="F862" s="32">
        <v>50</v>
      </c>
      <c r="G862" s="32">
        <v>0</v>
      </c>
      <c r="H862" s="32">
        <v>0</v>
      </c>
      <c r="I862" s="50">
        <v>0</v>
      </c>
      <c r="J862" s="6">
        <v>0</v>
      </c>
      <c r="K862" s="38">
        <f t="shared" si="35"/>
        <v>2570</v>
      </c>
      <c r="L862" s="48">
        <v>300</v>
      </c>
      <c r="M862" s="50">
        <v>0</v>
      </c>
      <c r="N862" s="49">
        <v>280</v>
      </c>
      <c r="O862" s="16">
        <v>670.43</v>
      </c>
      <c r="P862" s="49">
        <v>0</v>
      </c>
      <c r="Q862" s="49">
        <v>0</v>
      </c>
      <c r="R862" s="49">
        <v>0</v>
      </c>
      <c r="S862" s="49">
        <v>0</v>
      </c>
      <c r="T862" s="49">
        <v>1114.48</v>
      </c>
      <c r="U862" s="49">
        <v>0</v>
      </c>
      <c r="V862" s="49">
        <v>0</v>
      </c>
      <c r="W862" s="91">
        <f t="shared" si="33"/>
        <v>2364.91</v>
      </c>
      <c r="X862" s="49">
        <v>250</v>
      </c>
      <c r="Y862" s="49">
        <v>0</v>
      </c>
      <c r="Z862" s="49">
        <v>160</v>
      </c>
      <c r="AA862" s="19">
        <v>0</v>
      </c>
      <c r="AB862" s="19">
        <v>0</v>
      </c>
      <c r="AC862" s="19">
        <v>0</v>
      </c>
      <c r="AD862" s="19">
        <v>0</v>
      </c>
      <c r="AE862" s="19">
        <v>300</v>
      </c>
      <c r="AF862" s="19">
        <v>0</v>
      </c>
      <c r="AG862" s="5">
        <v>0</v>
      </c>
      <c r="AH862" s="5">
        <v>0</v>
      </c>
      <c r="AI862" s="6">
        <v>0</v>
      </c>
      <c r="AJ862" s="38">
        <f t="shared" si="34"/>
        <v>710</v>
      </c>
      <c r="AK862" s="23">
        <v>4934.91</v>
      </c>
      <c r="AL862" s="19">
        <v>43.05</v>
      </c>
      <c r="AM862" s="60">
        <v>4181.86</v>
      </c>
      <c r="AN862" s="16"/>
      <c r="AO862" s="16"/>
      <c r="AP862" s="16"/>
      <c r="AQ862" s="16"/>
      <c r="AR862" s="16"/>
      <c r="AS862" s="16"/>
      <c r="AT862" s="16"/>
      <c r="AU862" s="16"/>
      <c r="AV862" s="16"/>
      <c r="AW862" s="16"/>
      <c r="AX862" s="16"/>
      <c r="AY862" s="16"/>
      <c r="AZ862" s="16"/>
      <c r="BA862" s="16"/>
      <c r="BB862" s="16"/>
      <c r="BC862" s="16"/>
      <c r="BD862" s="16"/>
      <c r="BE862" s="16"/>
      <c r="BF862" s="16"/>
      <c r="BG862" s="16"/>
      <c r="BH862" s="16"/>
      <c r="BI862" s="16"/>
      <c r="BJ862" s="16"/>
      <c r="BK862" s="16"/>
      <c r="BL862" s="16"/>
      <c r="BM862" s="16"/>
      <c r="BN862" s="16"/>
      <c r="BO862" s="16"/>
      <c r="BP862" s="16"/>
      <c r="BQ862" s="16"/>
      <c r="BR862" s="16"/>
      <c r="BS862" s="16"/>
      <c r="BT862" s="16"/>
      <c r="BU862" s="16"/>
      <c r="BV862" s="16"/>
      <c r="BW862" s="16"/>
      <c r="BX862" s="16"/>
      <c r="BY862" s="16"/>
      <c r="BZ862" s="16"/>
      <c r="CA862" s="16"/>
      <c r="CB862" s="16"/>
      <c r="CC862" s="16"/>
      <c r="CD862" s="16"/>
      <c r="CE862" s="16"/>
      <c r="CF862" s="16"/>
      <c r="CG862" s="16"/>
      <c r="CH862" s="16"/>
      <c r="CI862" s="16"/>
      <c r="CJ862" s="16"/>
      <c r="CK862" s="16"/>
      <c r="CL862" s="16"/>
      <c r="CM862" s="16"/>
      <c r="CN862" s="16"/>
      <c r="CO862" s="16"/>
      <c r="CP862" s="16"/>
      <c r="CQ862" s="16"/>
      <c r="CR862" s="16"/>
      <c r="CS862" s="16"/>
      <c r="CT862" s="16"/>
      <c r="CU862" s="16"/>
      <c r="CV862" s="16"/>
      <c r="CW862" s="16"/>
      <c r="CX862" s="16"/>
      <c r="CY862" s="16"/>
      <c r="CZ862" s="16"/>
      <c r="DA862" s="16"/>
      <c r="DB862" s="16"/>
      <c r="DC862" s="16"/>
      <c r="DD862" s="16"/>
      <c r="DE862" s="16"/>
      <c r="DF862" s="16"/>
      <c r="DG862" s="16"/>
      <c r="DH862" s="16"/>
      <c r="DI862" s="16"/>
      <c r="DJ862" s="16"/>
      <c r="DK862" s="16"/>
      <c r="DL862" s="16"/>
      <c r="DM862" s="16"/>
      <c r="DN862" s="16"/>
      <c r="DO862" s="16"/>
      <c r="DP862" s="16"/>
      <c r="DQ862" s="16"/>
      <c r="DR862" s="16"/>
      <c r="DS862" s="16"/>
      <c r="DT862" s="16"/>
      <c r="DU862" s="16"/>
      <c r="DV862" s="16"/>
      <c r="DW862" s="16"/>
      <c r="DX862" s="16"/>
      <c r="DY862" s="16"/>
      <c r="DZ862" s="16"/>
      <c r="EA862" s="16"/>
      <c r="EB862" s="16"/>
      <c r="EC862" s="16"/>
      <c r="ED862" s="16"/>
      <c r="EE862" s="16"/>
      <c r="EF862" s="16"/>
      <c r="EG862" s="16"/>
      <c r="EH862" s="16"/>
      <c r="EI862" s="16"/>
      <c r="EJ862" s="16"/>
      <c r="EK862" s="16"/>
      <c r="EL862" s="16"/>
      <c r="EM862" s="16"/>
      <c r="EN862" s="16"/>
      <c r="EO862" s="16"/>
      <c r="EP862" s="16"/>
      <c r="EQ862" s="16"/>
      <c r="ER862" s="16"/>
      <c r="ES862" s="16"/>
      <c r="ET862" s="16"/>
      <c r="EU862" s="16"/>
      <c r="EV862" s="16"/>
      <c r="EW862" s="16"/>
      <c r="EX862" s="16"/>
      <c r="EY862" s="16"/>
      <c r="EZ862" s="16"/>
      <c r="FA862" s="16"/>
      <c r="FB862" s="16"/>
      <c r="FC862" s="16"/>
      <c r="FD862" s="16"/>
      <c r="FE862" s="16"/>
      <c r="FF862" s="16"/>
      <c r="FG862" s="16"/>
      <c r="FH862" s="16"/>
      <c r="FI862" s="16"/>
      <c r="FJ862" s="16"/>
      <c r="FK862" s="16"/>
      <c r="FL862" s="16"/>
      <c r="FM862" s="16"/>
      <c r="FN862" s="16"/>
      <c r="FO862" s="16"/>
      <c r="FP862" s="16"/>
      <c r="FQ862" s="16"/>
      <c r="FR862" s="16"/>
    </row>
    <row r="863" spans="1:174" s="30" customFormat="1" ht="13.5">
      <c r="A863" s="34" t="s">
        <v>13</v>
      </c>
      <c r="B863" s="34">
        <v>2015</v>
      </c>
      <c r="C863" s="74">
        <v>9</v>
      </c>
      <c r="D863" s="109">
        <v>2020</v>
      </c>
      <c r="E863" s="110">
        <v>190</v>
      </c>
      <c r="F863" s="110">
        <v>0</v>
      </c>
      <c r="G863" s="110">
        <v>0</v>
      </c>
      <c r="H863" s="110">
        <v>0</v>
      </c>
      <c r="I863" s="111">
        <v>0</v>
      </c>
      <c r="J863" s="36">
        <v>0</v>
      </c>
      <c r="K863" s="56">
        <f t="shared" si="35"/>
        <v>2210</v>
      </c>
      <c r="L863" s="109">
        <v>0</v>
      </c>
      <c r="M863" s="111">
        <v>234</v>
      </c>
      <c r="N863" s="29">
        <v>280</v>
      </c>
      <c r="O863" s="34">
        <v>731.38</v>
      </c>
      <c r="P863" s="29">
        <v>0</v>
      </c>
      <c r="Q863" s="29">
        <v>0</v>
      </c>
      <c r="R863" s="29">
        <v>0</v>
      </c>
      <c r="S863" s="29">
        <v>0</v>
      </c>
      <c r="T863" s="29">
        <v>1184.14</v>
      </c>
      <c r="U863" s="29">
        <v>0</v>
      </c>
      <c r="V863" s="29">
        <v>0</v>
      </c>
      <c r="W863" s="137">
        <f aca="true" t="shared" si="36" ref="W863:W897">SUM(L863:V863)</f>
        <v>2429.5200000000004</v>
      </c>
      <c r="X863" s="29">
        <v>149.5</v>
      </c>
      <c r="Y863" s="29">
        <v>0</v>
      </c>
      <c r="Z863" s="29">
        <v>160</v>
      </c>
      <c r="AA863" s="48">
        <v>0</v>
      </c>
      <c r="AB863" s="32">
        <v>0</v>
      </c>
      <c r="AC863" s="32">
        <v>0</v>
      </c>
      <c r="AD863" s="32">
        <v>0</v>
      </c>
      <c r="AE863" s="32">
        <v>0</v>
      </c>
      <c r="AF863" s="32">
        <v>0</v>
      </c>
      <c r="AG863" s="43">
        <v>0</v>
      </c>
      <c r="AH863" s="89">
        <v>0</v>
      </c>
      <c r="AI863" s="118">
        <v>0</v>
      </c>
      <c r="AJ863" s="112">
        <f aca="true" t="shared" si="37" ref="AJ863:AJ926">SUM(X863:AI863)</f>
        <v>309.5</v>
      </c>
      <c r="AK863" s="35">
        <v>4639.52</v>
      </c>
      <c r="AL863" s="16">
        <v>34.19</v>
      </c>
      <c r="AM863" s="38">
        <v>4295.83</v>
      </c>
      <c r="AN863" s="34"/>
      <c r="AO863" s="34"/>
      <c r="AP863" s="34"/>
      <c r="AQ863" s="34"/>
      <c r="AR863" s="34"/>
      <c r="AS863" s="34"/>
      <c r="AT863" s="34"/>
      <c r="AU863" s="34"/>
      <c r="AV863" s="34"/>
      <c r="AW863" s="34"/>
      <c r="AX863" s="34"/>
      <c r="AY863" s="34"/>
      <c r="AZ863" s="34"/>
      <c r="BA863" s="34"/>
      <c r="BB863" s="34"/>
      <c r="BC863" s="34"/>
      <c r="BD863" s="34"/>
      <c r="BE863" s="34"/>
      <c r="BF863" s="34"/>
      <c r="BG863" s="34"/>
      <c r="BH863" s="34"/>
      <c r="BI863" s="34"/>
      <c r="BJ863" s="34"/>
      <c r="BK863" s="34"/>
      <c r="BL863" s="34"/>
      <c r="BM863" s="34"/>
      <c r="BN863" s="34"/>
      <c r="BO863" s="34"/>
      <c r="BP863" s="34"/>
      <c r="BQ863" s="34"/>
      <c r="BR863" s="34"/>
      <c r="BS863" s="34"/>
      <c r="BT863" s="34"/>
      <c r="BU863" s="34"/>
      <c r="BV863" s="34"/>
      <c r="BW863" s="34"/>
      <c r="BX863" s="34"/>
      <c r="BY863" s="34"/>
      <c r="BZ863" s="34"/>
      <c r="CA863" s="34"/>
      <c r="CB863" s="34"/>
      <c r="CC863" s="34"/>
      <c r="CD863" s="34"/>
      <c r="CE863" s="34"/>
      <c r="CF863" s="34"/>
      <c r="CG863" s="34"/>
      <c r="CH863" s="34"/>
      <c r="CI863" s="34"/>
      <c r="CJ863" s="34"/>
      <c r="CK863" s="34"/>
      <c r="CL863" s="34"/>
      <c r="CM863" s="34"/>
      <c r="CN863" s="34"/>
      <c r="CO863" s="34"/>
      <c r="CP863" s="34"/>
      <c r="CQ863" s="34"/>
      <c r="CR863" s="34"/>
      <c r="CS863" s="34"/>
      <c r="CT863" s="34"/>
      <c r="CU863" s="34"/>
      <c r="CV863" s="34"/>
      <c r="CW863" s="34"/>
      <c r="CX863" s="34"/>
      <c r="CY863" s="34"/>
      <c r="CZ863" s="34"/>
      <c r="DA863" s="34"/>
      <c r="DB863" s="34"/>
      <c r="DC863" s="34"/>
      <c r="DD863" s="34"/>
      <c r="DE863" s="34"/>
      <c r="DF863" s="34"/>
      <c r="DG863" s="34"/>
      <c r="DH863" s="34"/>
      <c r="DI863" s="34"/>
      <c r="DJ863" s="34"/>
      <c r="DK863" s="34"/>
      <c r="DL863" s="34"/>
      <c r="DM863" s="34"/>
      <c r="DN863" s="34"/>
      <c r="DO863" s="34"/>
      <c r="DP863" s="34"/>
      <c r="DQ863" s="34"/>
      <c r="DR863" s="34"/>
      <c r="DS863" s="34"/>
      <c r="DT863" s="34"/>
      <c r="DU863" s="34"/>
      <c r="DV863" s="34"/>
      <c r="DW863" s="34"/>
      <c r="DX863" s="34"/>
      <c r="DY863" s="34"/>
      <c r="DZ863" s="34"/>
      <c r="EA863" s="34"/>
      <c r="EB863" s="34"/>
      <c r="EC863" s="34"/>
      <c r="ED863" s="34"/>
      <c r="EE863" s="34"/>
      <c r="EF863" s="34"/>
      <c r="EG863" s="34"/>
      <c r="EH863" s="34"/>
      <c r="EI863" s="34"/>
      <c r="EJ863" s="34"/>
      <c r="EK863" s="34"/>
      <c r="EL863" s="34"/>
      <c r="EM863" s="34"/>
      <c r="EN863" s="34"/>
      <c r="EO863" s="34"/>
      <c r="EP863" s="34"/>
      <c r="EQ863" s="34"/>
      <c r="ER863" s="34"/>
      <c r="ES863" s="34"/>
      <c r="ET863" s="34"/>
      <c r="EU863" s="34"/>
      <c r="EV863" s="34"/>
      <c r="EW863" s="34"/>
      <c r="EX863" s="34"/>
      <c r="EY863" s="34"/>
      <c r="EZ863" s="34"/>
      <c r="FA863" s="34"/>
      <c r="FB863" s="34"/>
      <c r="FC863" s="34"/>
      <c r="FD863" s="34"/>
      <c r="FE863" s="34"/>
      <c r="FF863" s="34"/>
      <c r="FG863" s="34"/>
      <c r="FH863" s="34"/>
      <c r="FI863" s="34"/>
      <c r="FJ863" s="34"/>
      <c r="FK863" s="34"/>
      <c r="FL863" s="34"/>
      <c r="FM863" s="34"/>
      <c r="FN863" s="34"/>
      <c r="FO863" s="34"/>
      <c r="FP863" s="34"/>
      <c r="FQ863" s="34"/>
      <c r="FR863" s="34"/>
    </row>
    <row r="864" spans="1:174" ht="13.5">
      <c r="A864" s="16" t="s">
        <v>13</v>
      </c>
      <c r="B864" s="16">
        <v>2015</v>
      </c>
      <c r="C864" s="40">
        <v>9</v>
      </c>
      <c r="D864" s="48">
        <v>2020</v>
      </c>
      <c r="E864" s="32">
        <v>0</v>
      </c>
      <c r="F864" s="32">
        <v>0</v>
      </c>
      <c r="G864" s="32">
        <v>200</v>
      </c>
      <c r="H864" s="32">
        <v>30</v>
      </c>
      <c r="I864" s="50">
        <v>0</v>
      </c>
      <c r="J864" s="6">
        <v>0</v>
      </c>
      <c r="K864" s="38">
        <f t="shared" si="35"/>
        <v>2250</v>
      </c>
      <c r="L864" s="48">
        <v>0</v>
      </c>
      <c r="M864" s="50">
        <v>225</v>
      </c>
      <c r="N864" s="19">
        <v>280</v>
      </c>
      <c r="O864" s="16">
        <v>697.14</v>
      </c>
      <c r="P864" s="19">
        <v>0</v>
      </c>
      <c r="Q864" s="19">
        <v>0</v>
      </c>
      <c r="R864" s="19">
        <v>0</v>
      </c>
      <c r="S864" s="19">
        <v>127.7</v>
      </c>
      <c r="T864" s="19">
        <v>1114.48</v>
      </c>
      <c r="U864" s="19">
        <v>0</v>
      </c>
      <c r="V864" s="19">
        <v>0</v>
      </c>
      <c r="W864" s="87">
        <f t="shared" si="36"/>
        <v>2444.3199999999997</v>
      </c>
      <c r="X864" s="19">
        <v>231</v>
      </c>
      <c r="Y864" s="19">
        <v>6.6</v>
      </c>
      <c r="Z864" s="19">
        <v>138.66</v>
      </c>
      <c r="AA864" s="19">
        <v>0</v>
      </c>
      <c r="AB864" s="19">
        <v>0</v>
      </c>
      <c r="AC864" s="19">
        <v>0</v>
      </c>
      <c r="AD864" s="19">
        <v>0</v>
      </c>
      <c r="AE864" s="19">
        <v>0</v>
      </c>
      <c r="AF864" s="19">
        <v>0</v>
      </c>
      <c r="AG864" s="17">
        <v>0</v>
      </c>
      <c r="AH864" s="17">
        <v>0</v>
      </c>
      <c r="AI864" s="18">
        <v>0</v>
      </c>
      <c r="AJ864" s="60">
        <f t="shared" si="37"/>
        <v>376.26</v>
      </c>
      <c r="AK864" s="92">
        <v>4676.32</v>
      </c>
      <c r="AL864" s="19">
        <v>25.29</v>
      </c>
      <c r="AM864" s="60">
        <v>4265.17</v>
      </c>
      <c r="CU864" s="16"/>
      <c r="CV864" s="16"/>
      <c r="CW864" s="16"/>
      <c r="CX864" s="16"/>
      <c r="CY864" s="16"/>
      <c r="CZ864" s="16"/>
      <c r="DA864" s="16"/>
      <c r="DB864" s="16"/>
      <c r="DC864" s="16"/>
      <c r="DD864" s="16"/>
      <c r="DE864" s="16"/>
      <c r="DF864" s="16"/>
      <c r="DG864" s="16"/>
      <c r="DH864" s="16"/>
      <c r="DI864" s="16"/>
      <c r="DJ864" s="16"/>
      <c r="DK864" s="16"/>
      <c r="DL864" s="16"/>
      <c r="DM864" s="16"/>
      <c r="DN864" s="16"/>
      <c r="DO864" s="16"/>
      <c r="DP864" s="16"/>
      <c r="DQ864" s="16"/>
      <c r="DR864" s="16"/>
      <c r="DS864" s="16"/>
      <c r="DT864" s="16"/>
      <c r="DU864" s="16"/>
      <c r="DV864" s="16"/>
      <c r="DW864" s="16"/>
      <c r="DX864" s="16"/>
      <c r="DY864" s="16"/>
      <c r="DZ864" s="16"/>
      <c r="EA864" s="16"/>
      <c r="EB864" s="16"/>
      <c r="EC864" s="16"/>
      <c r="ED864" s="16"/>
      <c r="EE864" s="16"/>
      <c r="EF864" s="16"/>
      <c r="EG864" s="16"/>
      <c r="EH864" s="16"/>
      <c r="EI864" s="16"/>
      <c r="EJ864" s="16"/>
      <c r="EK864" s="16"/>
      <c r="EL864" s="16"/>
      <c r="EM864" s="16"/>
      <c r="EN864" s="16"/>
      <c r="EO864" s="16"/>
      <c r="EP864" s="16"/>
      <c r="EQ864" s="16"/>
      <c r="ER864" s="16"/>
      <c r="ES864" s="16"/>
      <c r="ET864" s="16"/>
      <c r="EU864" s="16"/>
      <c r="EV864" s="16"/>
      <c r="EW864" s="16"/>
      <c r="EX864" s="16"/>
      <c r="EY864" s="16"/>
      <c r="EZ864" s="16"/>
      <c r="FA864" s="16"/>
      <c r="FB864" s="16"/>
      <c r="FC864" s="16"/>
      <c r="FD864" s="16"/>
      <c r="FE864" s="16"/>
      <c r="FF864" s="16"/>
      <c r="FG864" s="16"/>
      <c r="FH864" s="16"/>
      <c r="FI864" s="16"/>
      <c r="FJ864" s="16"/>
      <c r="FK864" s="16"/>
      <c r="FL864" s="16"/>
      <c r="FM864" s="16"/>
      <c r="FN864" s="16"/>
      <c r="FO864" s="16"/>
      <c r="FP864" s="16"/>
      <c r="FQ864" s="16"/>
      <c r="FR864" s="16"/>
    </row>
    <row r="865" spans="1:174" s="55" customFormat="1" ht="13.5">
      <c r="A865" s="16" t="s">
        <v>13</v>
      </c>
      <c r="B865" s="16">
        <v>2015</v>
      </c>
      <c r="C865" s="40">
        <v>10</v>
      </c>
      <c r="D865" s="48">
        <v>2020</v>
      </c>
      <c r="E865" s="32">
        <v>140</v>
      </c>
      <c r="F865" s="32">
        <v>0</v>
      </c>
      <c r="G865" s="32">
        <v>0</v>
      </c>
      <c r="H865" s="32">
        <v>0</v>
      </c>
      <c r="I865" s="50">
        <v>0</v>
      </c>
      <c r="J865" s="6">
        <v>0</v>
      </c>
      <c r="K865" s="38">
        <f t="shared" si="35"/>
        <v>2160</v>
      </c>
      <c r="L865" s="48">
        <v>0</v>
      </c>
      <c r="M865" s="50">
        <v>0</v>
      </c>
      <c r="N865" s="19">
        <v>280</v>
      </c>
      <c r="O865" s="16">
        <v>609.48</v>
      </c>
      <c r="P865" s="19">
        <v>644.31</v>
      </c>
      <c r="Q865" s="19">
        <v>0</v>
      </c>
      <c r="R865" s="19">
        <v>0</v>
      </c>
      <c r="S865" s="19">
        <v>0</v>
      </c>
      <c r="T865" s="19">
        <v>1033.22</v>
      </c>
      <c r="U865" s="19">
        <v>0</v>
      </c>
      <c r="V865" s="19">
        <v>0</v>
      </c>
      <c r="W865" s="87">
        <f t="shared" si="36"/>
        <v>2567.01</v>
      </c>
      <c r="X865" s="19">
        <v>187</v>
      </c>
      <c r="Y865" s="19">
        <v>6</v>
      </c>
      <c r="Z865" s="19">
        <v>160</v>
      </c>
      <c r="AA865" s="19">
        <v>0</v>
      </c>
      <c r="AB865" s="19">
        <v>0</v>
      </c>
      <c r="AC865" s="19">
        <v>0</v>
      </c>
      <c r="AD865" s="19">
        <v>0</v>
      </c>
      <c r="AE865" s="19">
        <v>0</v>
      </c>
      <c r="AF865" s="19">
        <v>0</v>
      </c>
      <c r="AG865" s="17">
        <v>0</v>
      </c>
      <c r="AH865" s="17">
        <v>0</v>
      </c>
      <c r="AI865" s="18">
        <v>0</v>
      </c>
      <c r="AJ865" s="60">
        <f t="shared" si="37"/>
        <v>353</v>
      </c>
      <c r="AK865" s="92">
        <v>4727.01</v>
      </c>
      <c r="AL865" s="19">
        <v>36.81</v>
      </c>
      <c r="AM865" s="60">
        <v>4337.2</v>
      </c>
      <c r="AN865" s="16"/>
      <c r="AO865" s="16"/>
      <c r="AP865" s="16"/>
      <c r="AQ865" s="16"/>
      <c r="AR865" s="16"/>
      <c r="AS865" s="16"/>
      <c r="AT865" s="16"/>
      <c r="AU865" s="16"/>
      <c r="AV865" s="16"/>
      <c r="AW865" s="16"/>
      <c r="AX865" s="16"/>
      <c r="AY865" s="16"/>
      <c r="AZ865" s="16"/>
      <c r="BA865" s="16"/>
      <c r="BB865" s="16"/>
      <c r="BC865" s="16"/>
      <c r="BD865" s="16"/>
      <c r="BE865" s="16"/>
      <c r="BF865" s="16"/>
      <c r="BG865" s="16"/>
      <c r="BH865" s="16"/>
      <c r="BI865" s="16"/>
      <c r="BJ865" s="16"/>
      <c r="BK865" s="16"/>
      <c r="BL865" s="16"/>
      <c r="BM865" s="16"/>
      <c r="BN865" s="16"/>
      <c r="BO865" s="16"/>
      <c r="BP865" s="16"/>
      <c r="BQ865" s="16"/>
      <c r="BR865" s="16"/>
      <c r="BS865" s="16"/>
      <c r="BT865" s="16"/>
      <c r="BU865" s="16"/>
      <c r="BV865" s="16"/>
      <c r="BW865" s="16"/>
      <c r="BX865" s="16"/>
      <c r="BY865" s="16"/>
      <c r="BZ865" s="16"/>
      <c r="CA865" s="16"/>
      <c r="CB865" s="16"/>
      <c r="CC865" s="16"/>
      <c r="CD865" s="16"/>
      <c r="CE865" s="16"/>
      <c r="CF865" s="16"/>
      <c r="CG865" s="16"/>
      <c r="CH865" s="16"/>
      <c r="CI865" s="16"/>
      <c r="CJ865" s="16"/>
      <c r="CK865" s="16"/>
      <c r="CL865" s="16"/>
      <c r="CM865" s="16"/>
      <c r="CN865" s="16"/>
      <c r="CO865" s="16"/>
      <c r="CP865" s="16"/>
      <c r="CQ865" s="16"/>
      <c r="CR865" s="16"/>
      <c r="CS865" s="16"/>
      <c r="CT865" s="16"/>
      <c r="CU865" s="16"/>
      <c r="CV865" s="16"/>
      <c r="CW865" s="16"/>
      <c r="CX865" s="16"/>
      <c r="CY865" s="16"/>
      <c r="CZ865" s="16"/>
      <c r="DA865" s="16"/>
      <c r="DB865" s="16"/>
      <c r="DC865" s="16"/>
      <c r="DD865" s="16"/>
      <c r="DE865" s="16"/>
      <c r="DF865" s="16"/>
      <c r="DG865" s="16"/>
      <c r="DH865" s="16"/>
      <c r="DI865" s="16"/>
      <c r="DJ865" s="16"/>
      <c r="DK865" s="16"/>
      <c r="DL865" s="16"/>
      <c r="DM865" s="16"/>
      <c r="DN865" s="16"/>
      <c r="DO865" s="16"/>
      <c r="DP865" s="16"/>
      <c r="DQ865" s="16"/>
      <c r="DR865" s="16"/>
      <c r="DS865" s="16"/>
      <c r="DT865" s="16"/>
      <c r="DU865" s="16"/>
      <c r="DV865" s="16"/>
      <c r="DW865" s="16"/>
      <c r="DX865" s="16"/>
      <c r="DY865" s="16"/>
      <c r="DZ865" s="16"/>
      <c r="EA865" s="16"/>
      <c r="EB865" s="16"/>
      <c r="EC865" s="16"/>
      <c r="ED865" s="16"/>
      <c r="EE865" s="16"/>
      <c r="EF865" s="16"/>
      <c r="EG865" s="16"/>
      <c r="EH865" s="16"/>
      <c r="EI865" s="16"/>
      <c r="EJ865" s="16"/>
      <c r="EK865" s="16"/>
      <c r="EL865" s="16"/>
      <c r="EM865" s="16"/>
      <c r="EN865" s="16"/>
      <c r="EO865" s="16"/>
      <c r="EP865" s="16"/>
      <c r="EQ865" s="16"/>
      <c r="ER865" s="16"/>
      <c r="ES865" s="16"/>
      <c r="ET865" s="16"/>
      <c r="EU865" s="16"/>
      <c r="EV865" s="16"/>
      <c r="EW865" s="16"/>
      <c r="EX865" s="16"/>
      <c r="EY865" s="16"/>
      <c r="EZ865" s="16"/>
      <c r="FA865" s="16"/>
      <c r="FB865" s="16"/>
      <c r="FC865" s="16"/>
      <c r="FD865" s="16"/>
      <c r="FE865" s="16"/>
      <c r="FF865" s="16"/>
      <c r="FG865" s="16"/>
      <c r="FH865" s="16"/>
      <c r="FI865" s="16"/>
      <c r="FJ865" s="16"/>
      <c r="FK865" s="16"/>
      <c r="FL865" s="16"/>
      <c r="FM865" s="16"/>
      <c r="FN865" s="16"/>
      <c r="FO865" s="16"/>
      <c r="FP865" s="16"/>
      <c r="FQ865" s="16"/>
      <c r="FR865" s="16"/>
    </row>
    <row r="866" spans="1:174" ht="13.5">
      <c r="A866" s="16" t="s">
        <v>17</v>
      </c>
      <c r="B866" s="16">
        <v>2015</v>
      </c>
      <c r="C866" s="40">
        <v>10</v>
      </c>
      <c r="D866" s="48">
        <v>2020</v>
      </c>
      <c r="E866" s="32">
        <v>350</v>
      </c>
      <c r="F866" s="32">
        <v>98</v>
      </c>
      <c r="G866" s="32">
        <v>0</v>
      </c>
      <c r="H866" s="32">
        <v>0</v>
      </c>
      <c r="I866" s="50">
        <v>0</v>
      </c>
      <c r="J866" s="6">
        <v>0</v>
      </c>
      <c r="K866" s="38">
        <f t="shared" si="35"/>
        <v>2468</v>
      </c>
      <c r="L866" s="48">
        <v>300</v>
      </c>
      <c r="M866" s="50">
        <v>45</v>
      </c>
      <c r="N866" s="19">
        <v>280</v>
      </c>
      <c r="O866" s="16">
        <v>609.48</v>
      </c>
      <c r="P866" s="19">
        <v>644.31</v>
      </c>
      <c r="Q866" s="19">
        <v>0</v>
      </c>
      <c r="R866" s="19">
        <v>0</v>
      </c>
      <c r="S866" s="19">
        <v>0</v>
      </c>
      <c r="T866" s="19">
        <v>1126.09</v>
      </c>
      <c r="U866" s="19">
        <v>0</v>
      </c>
      <c r="V866" s="19">
        <v>0</v>
      </c>
      <c r="W866" s="87">
        <f t="shared" si="36"/>
        <v>3004.88</v>
      </c>
      <c r="X866" s="19">
        <v>195</v>
      </c>
      <c r="Y866" s="19">
        <v>0</v>
      </c>
      <c r="Z866" s="19">
        <v>160</v>
      </c>
      <c r="AA866" s="19">
        <v>0</v>
      </c>
      <c r="AB866" s="19">
        <v>0</v>
      </c>
      <c r="AC866" s="19">
        <v>0</v>
      </c>
      <c r="AD866" s="19">
        <v>0</v>
      </c>
      <c r="AE866" s="19">
        <v>300</v>
      </c>
      <c r="AF866" s="19">
        <v>0</v>
      </c>
      <c r="AG866" s="17">
        <v>0</v>
      </c>
      <c r="AH866" s="17">
        <v>0</v>
      </c>
      <c r="AI866" s="18">
        <v>0</v>
      </c>
      <c r="AJ866" s="60">
        <f t="shared" si="37"/>
        <v>655</v>
      </c>
      <c r="AK866" s="92">
        <v>5472.88</v>
      </c>
      <c r="AL866" s="19">
        <v>92.29</v>
      </c>
      <c r="AM866" s="60">
        <v>4725.59</v>
      </c>
      <c r="CU866" s="16"/>
      <c r="CV866" s="16"/>
      <c r="CW866" s="16"/>
      <c r="CX866" s="16"/>
      <c r="CY866" s="16"/>
      <c r="CZ866" s="16"/>
      <c r="DA866" s="16"/>
      <c r="DB866" s="16"/>
      <c r="DC866" s="16"/>
      <c r="DD866" s="16"/>
      <c r="DE866" s="16"/>
      <c r="DF866" s="16"/>
      <c r="DG866" s="16"/>
      <c r="DH866" s="16"/>
      <c r="DI866" s="16"/>
      <c r="DJ866" s="16"/>
      <c r="DK866" s="16"/>
      <c r="DL866" s="16"/>
      <c r="DM866" s="16"/>
      <c r="DN866" s="16"/>
      <c r="DO866" s="16"/>
      <c r="DP866" s="16"/>
      <c r="DQ866" s="16"/>
      <c r="DR866" s="16"/>
      <c r="DS866" s="16"/>
      <c r="DT866" s="16"/>
      <c r="DU866" s="16"/>
      <c r="DV866" s="16"/>
      <c r="DW866" s="16"/>
      <c r="DX866" s="16"/>
      <c r="DY866" s="16"/>
      <c r="DZ866" s="16"/>
      <c r="EA866" s="16"/>
      <c r="EB866" s="16"/>
      <c r="EC866" s="16"/>
      <c r="ED866" s="16"/>
      <c r="EE866" s="16"/>
      <c r="EF866" s="16"/>
      <c r="EG866" s="16"/>
      <c r="EH866" s="16"/>
      <c r="EI866" s="16"/>
      <c r="EJ866" s="16"/>
      <c r="EK866" s="16"/>
      <c r="EL866" s="16"/>
      <c r="EM866" s="16"/>
      <c r="EN866" s="16"/>
      <c r="EO866" s="16"/>
      <c r="EP866" s="16"/>
      <c r="EQ866" s="16"/>
      <c r="ER866" s="16"/>
      <c r="ES866" s="16"/>
      <c r="ET866" s="16"/>
      <c r="EU866" s="16"/>
      <c r="EV866" s="16"/>
      <c r="EW866" s="16"/>
      <c r="EX866" s="16"/>
      <c r="EY866" s="16"/>
      <c r="EZ866" s="16"/>
      <c r="FA866" s="16"/>
      <c r="FB866" s="16"/>
      <c r="FC866" s="16"/>
      <c r="FD866" s="16"/>
      <c r="FE866" s="16"/>
      <c r="FF866" s="16"/>
      <c r="FG866" s="16"/>
      <c r="FH866" s="16"/>
      <c r="FI866" s="16"/>
      <c r="FJ866" s="16"/>
      <c r="FK866" s="16"/>
      <c r="FL866" s="16"/>
      <c r="FM866" s="16"/>
      <c r="FN866" s="16"/>
      <c r="FO866" s="16"/>
      <c r="FP866" s="16"/>
      <c r="FQ866" s="16"/>
      <c r="FR866" s="16"/>
    </row>
    <row r="867" spans="1:174" s="55" customFormat="1" ht="13.5">
      <c r="A867" s="16" t="s">
        <v>17</v>
      </c>
      <c r="B867" s="16">
        <v>2015</v>
      </c>
      <c r="C867" s="40">
        <v>10</v>
      </c>
      <c r="D867" s="48">
        <v>2020</v>
      </c>
      <c r="E867" s="32">
        <v>330</v>
      </c>
      <c r="F867" s="32">
        <v>98</v>
      </c>
      <c r="G867" s="32">
        <v>0</v>
      </c>
      <c r="H867" s="32">
        <v>0</v>
      </c>
      <c r="I867" s="50">
        <v>0</v>
      </c>
      <c r="J867" s="6">
        <v>0</v>
      </c>
      <c r="K867" s="38">
        <f t="shared" si="35"/>
        <v>2448</v>
      </c>
      <c r="L867" s="16">
        <v>300</v>
      </c>
      <c r="M867" s="16">
        <v>45</v>
      </c>
      <c r="N867" s="19">
        <v>280</v>
      </c>
      <c r="O867" s="16">
        <v>609.48</v>
      </c>
      <c r="P867" s="19">
        <v>644.31</v>
      </c>
      <c r="Q867" s="19">
        <v>0</v>
      </c>
      <c r="R867" s="19">
        <v>0</v>
      </c>
      <c r="S867" s="19">
        <v>0</v>
      </c>
      <c r="T867" s="19">
        <v>1126.09</v>
      </c>
      <c r="U867" s="19">
        <v>0</v>
      </c>
      <c r="V867" s="19">
        <v>0</v>
      </c>
      <c r="W867" s="87">
        <f t="shared" si="36"/>
        <v>3004.88</v>
      </c>
      <c r="X867" s="19">
        <v>390</v>
      </c>
      <c r="Y867" s="19">
        <v>0</v>
      </c>
      <c r="Z867" s="19">
        <v>160</v>
      </c>
      <c r="AA867" s="19">
        <v>0</v>
      </c>
      <c r="AB867" s="19">
        <v>0</v>
      </c>
      <c r="AC867" s="19">
        <v>0</v>
      </c>
      <c r="AD867" s="19">
        <v>0</v>
      </c>
      <c r="AE867" s="19">
        <v>300</v>
      </c>
      <c r="AF867" s="19">
        <v>0</v>
      </c>
      <c r="AG867" s="17">
        <v>0</v>
      </c>
      <c r="AH867" s="17">
        <v>0</v>
      </c>
      <c r="AI867" s="18">
        <v>0</v>
      </c>
      <c r="AJ867" s="60">
        <f t="shared" si="37"/>
        <v>850</v>
      </c>
      <c r="AK867" s="92">
        <v>5452.88</v>
      </c>
      <c r="AL867" s="19">
        <v>90.29</v>
      </c>
      <c r="AM867" s="60">
        <v>4512.59</v>
      </c>
      <c r="AN867" s="16"/>
      <c r="AO867" s="16"/>
      <c r="AP867" s="16"/>
      <c r="AQ867" s="16"/>
      <c r="AR867" s="16"/>
      <c r="AS867" s="16"/>
      <c r="AT867" s="16"/>
      <c r="AU867" s="16"/>
      <c r="AV867" s="16"/>
      <c r="AW867" s="16"/>
      <c r="AX867" s="16"/>
      <c r="AY867" s="16"/>
      <c r="AZ867" s="16"/>
      <c r="BA867" s="16"/>
      <c r="BB867" s="16"/>
      <c r="BC867" s="16"/>
      <c r="BD867" s="16"/>
      <c r="BE867" s="16"/>
      <c r="BF867" s="16"/>
      <c r="BG867" s="16"/>
      <c r="BH867" s="16"/>
      <c r="BI867" s="16"/>
      <c r="BJ867" s="16"/>
      <c r="BK867" s="16"/>
      <c r="BL867" s="16"/>
      <c r="BM867" s="16"/>
      <c r="BN867" s="16"/>
      <c r="BO867" s="16"/>
      <c r="BP867" s="16"/>
      <c r="BQ867" s="16"/>
      <c r="BR867" s="16"/>
      <c r="BS867" s="16"/>
      <c r="BT867" s="16"/>
      <c r="BU867" s="16"/>
      <c r="BV867" s="16"/>
      <c r="BW867" s="16"/>
      <c r="BX867" s="16"/>
      <c r="BY867" s="16"/>
      <c r="BZ867" s="16"/>
      <c r="CA867" s="16"/>
      <c r="CB867" s="16"/>
      <c r="CC867" s="16"/>
      <c r="CD867" s="16"/>
      <c r="CE867" s="16"/>
      <c r="CF867" s="16"/>
      <c r="CG867" s="16"/>
      <c r="CH867" s="16"/>
      <c r="CI867" s="16"/>
      <c r="CJ867" s="16"/>
      <c r="CK867" s="16"/>
      <c r="CL867" s="16"/>
      <c r="CM867" s="16"/>
      <c r="CN867" s="16"/>
      <c r="CO867" s="16"/>
      <c r="CP867" s="16"/>
      <c r="CQ867" s="16"/>
      <c r="CR867" s="16"/>
      <c r="CS867" s="16"/>
      <c r="CT867" s="16"/>
      <c r="CU867" s="16"/>
      <c r="CV867" s="16"/>
      <c r="CW867" s="16"/>
      <c r="CX867" s="16"/>
      <c r="CY867" s="16"/>
      <c r="CZ867" s="16"/>
      <c r="DA867" s="16"/>
      <c r="DB867" s="16"/>
      <c r="DC867" s="16"/>
      <c r="DD867" s="16"/>
      <c r="DE867" s="16"/>
      <c r="DF867" s="16"/>
      <c r="DG867" s="16"/>
      <c r="DH867" s="16"/>
      <c r="DI867" s="16"/>
      <c r="DJ867" s="16"/>
      <c r="DK867" s="16"/>
      <c r="DL867" s="16"/>
      <c r="DM867" s="16"/>
      <c r="DN867" s="16"/>
      <c r="DO867" s="16"/>
      <c r="DP867" s="16"/>
      <c r="DQ867" s="16"/>
      <c r="DR867" s="16"/>
      <c r="DS867" s="16"/>
      <c r="DT867" s="16"/>
      <c r="DU867" s="16"/>
      <c r="DV867" s="16"/>
      <c r="DW867" s="16"/>
      <c r="DX867" s="16"/>
      <c r="DY867" s="16"/>
      <c r="DZ867" s="16"/>
      <c r="EA867" s="16"/>
      <c r="EB867" s="16"/>
      <c r="EC867" s="16"/>
      <c r="ED867" s="16"/>
      <c r="EE867" s="16"/>
      <c r="EF867" s="16"/>
      <c r="EG867" s="16"/>
      <c r="EH867" s="16"/>
      <c r="EI867" s="16"/>
      <c r="EJ867" s="16"/>
      <c r="EK867" s="16"/>
      <c r="EL867" s="16"/>
      <c r="EM867" s="16"/>
      <c r="EN867" s="16"/>
      <c r="EO867" s="16"/>
      <c r="EP867" s="16"/>
      <c r="EQ867" s="16"/>
      <c r="ER867" s="16"/>
      <c r="ES867" s="16"/>
      <c r="ET867" s="16"/>
      <c r="EU867" s="16"/>
      <c r="EV867" s="16"/>
      <c r="EW867" s="16"/>
      <c r="EX867" s="16"/>
      <c r="EY867" s="16"/>
      <c r="EZ867" s="16"/>
      <c r="FA867" s="16"/>
      <c r="FB867" s="16"/>
      <c r="FC867" s="16"/>
      <c r="FD867" s="16"/>
      <c r="FE867" s="16"/>
      <c r="FF867" s="16"/>
      <c r="FG867" s="16"/>
      <c r="FH867" s="16"/>
      <c r="FI867" s="16"/>
      <c r="FJ867" s="16"/>
      <c r="FK867" s="16"/>
      <c r="FL867" s="16"/>
      <c r="FM867" s="16"/>
      <c r="FN867" s="16"/>
      <c r="FO867" s="16"/>
      <c r="FP867" s="16"/>
      <c r="FQ867" s="16"/>
      <c r="FR867" s="16"/>
    </row>
    <row r="868" spans="1:174" ht="13.5">
      <c r="A868" s="16" t="s">
        <v>15</v>
      </c>
      <c r="B868" s="16">
        <v>2015</v>
      </c>
      <c r="C868" s="40">
        <v>10</v>
      </c>
      <c r="D868" s="48">
        <v>2020</v>
      </c>
      <c r="E868" s="32">
        <v>345</v>
      </c>
      <c r="F868" s="32">
        <v>180</v>
      </c>
      <c r="G868" s="32">
        <v>0</v>
      </c>
      <c r="H868" s="32">
        <v>0</v>
      </c>
      <c r="I868" s="50">
        <v>0</v>
      </c>
      <c r="J868" s="6">
        <v>0</v>
      </c>
      <c r="K868" s="38">
        <f t="shared" si="35"/>
        <v>2545</v>
      </c>
      <c r="L868" s="16">
        <v>300</v>
      </c>
      <c r="M868" s="16">
        <v>216</v>
      </c>
      <c r="N868" s="19">
        <v>280</v>
      </c>
      <c r="O868" s="16">
        <v>609.48</v>
      </c>
      <c r="P868" s="19">
        <v>713.97</v>
      </c>
      <c r="Q868" s="19">
        <v>200</v>
      </c>
      <c r="R868" s="19">
        <v>0</v>
      </c>
      <c r="S868" s="19">
        <v>0</v>
      </c>
      <c r="T868" s="19">
        <v>1184.14</v>
      </c>
      <c r="U868" s="19">
        <v>0</v>
      </c>
      <c r="V868" s="19">
        <v>0</v>
      </c>
      <c r="W868" s="87">
        <f t="shared" si="36"/>
        <v>3503.59</v>
      </c>
      <c r="X868" s="19">
        <v>288.4</v>
      </c>
      <c r="Y868" s="19">
        <v>0</v>
      </c>
      <c r="Z868" s="19">
        <v>160</v>
      </c>
      <c r="AA868" s="19">
        <v>0</v>
      </c>
      <c r="AB868" s="19">
        <v>0</v>
      </c>
      <c r="AC868" s="19">
        <v>0</v>
      </c>
      <c r="AD868" s="19">
        <v>0</v>
      </c>
      <c r="AE868" s="19">
        <v>300</v>
      </c>
      <c r="AF868" s="19">
        <v>0</v>
      </c>
      <c r="AG868" s="17">
        <v>0</v>
      </c>
      <c r="AH868" s="17">
        <v>0</v>
      </c>
      <c r="AI868" s="18">
        <v>0</v>
      </c>
      <c r="AJ868" s="60">
        <f t="shared" si="37"/>
        <v>748.4</v>
      </c>
      <c r="AK868" s="92">
        <v>6048.59</v>
      </c>
      <c r="AL868" s="19">
        <v>149.86</v>
      </c>
      <c r="AM868" s="60">
        <v>5150.33</v>
      </c>
      <c r="CU868" s="16"/>
      <c r="CV868" s="16"/>
      <c r="CW868" s="16"/>
      <c r="CX868" s="16"/>
      <c r="CY868" s="16"/>
      <c r="CZ868" s="16"/>
      <c r="DA868" s="16"/>
      <c r="DB868" s="16"/>
      <c r="DC868" s="16"/>
      <c r="DD868" s="16"/>
      <c r="DE868" s="16"/>
      <c r="DF868" s="16"/>
      <c r="DG868" s="16"/>
      <c r="DH868" s="16"/>
      <c r="DI868" s="16"/>
      <c r="DJ868" s="16"/>
      <c r="DK868" s="16"/>
      <c r="DL868" s="16"/>
      <c r="DM868" s="16"/>
      <c r="DN868" s="16"/>
      <c r="DO868" s="16"/>
      <c r="DP868" s="16"/>
      <c r="DQ868" s="16"/>
      <c r="DR868" s="16"/>
      <c r="DS868" s="16"/>
      <c r="DT868" s="16"/>
      <c r="DU868" s="16"/>
      <c r="DV868" s="16"/>
      <c r="DW868" s="16"/>
      <c r="DX868" s="16"/>
      <c r="DY868" s="16"/>
      <c r="DZ868" s="16"/>
      <c r="EA868" s="16"/>
      <c r="EB868" s="16"/>
      <c r="EC868" s="16"/>
      <c r="ED868" s="16"/>
      <c r="EE868" s="16"/>
      <c r="EF868" s="16"/>
      <c r="EG868" s="16"/>
      <c r="EH868" s="16"/>
      <c r="EI868" s="16"/>
      <c r="EJ868" s="16"/>
      <c r="EK868" s="16"/>
      <c r="EL868" s="16"/>
      <c r="EM868" s="16"/>
      <c r="EN868" s="16"/>
      <c r="EO868" s="16"/>
      <c r="EP868" s="16"/>
      <c r="EQ868" s="16"/>
      <c r="ER868" s="16"/>
      <c r="ES868" s="16"/>
      <c r="ET868" s="16"/>
      <c r="EU868" s="16"/>
      <c r="EV868" s="16"/>
      <c r="EW868" s="16"/>
      <c r="EX868" s="16"/>
      <c r="EY868" s="16"/>
      <c r="EZ868" s="16"/>
      <c r="FA868" s="16"/>
      <c r="FB868" s="16"/>
      <c r="FC868" s="16"/>
      <c r="FD868" s="16"/>
      <c r="FE868" s="16"/>
      <c r="FF868" s="16"/>
      <c r="FG868" s="16"/>
      <c r="FH868" s="16"/>
      <c r="FI868" s="16"/>
      <c r="FJ868" s="16"/>
      <c r="FK868" s="16"/>
      <c r="FL868" s="16"/>
      <c r="FM868" s="16"/>
      <c r="FN868" s="16"/>
      <c r="FO868" s="16"/>
      <c r="FP868" s="16"/>
      <c r="FQ868" s="16"/>
      <c r="FR868" s="16"/>
    </row>
    <row r="869" spans="1:174" ht="13.5">
      <c r="A869" s="16" t="s">
        <v>13</v>
      </c>
      <c r="B869" s="16">
        <v>2015</v>
      </c>
      <c r="C869" s="40">
        <v>10</v>
      </c>
      <c r="D869" s="48">
        <v>2020</v>
      </c>
      <c r="E869" s="32">
        <v>390</v>
      </c>
      <c r="F869" s="32">
        <v>50</v>
      </c>
      <c r="G869" s="32">
        <v>0</v>
      </c>
      <c r="H869" s="32">
        <v>0</v>
      </c>
      <c r="I869" s="50">
        <v>0</v>
      </c>
      <c r="J869" s="6">
        <v>0</v>
      </c>
      <c r="K869" s="38">
        <f t="shared" si="35"/>
        <v>2460</v>
      </c>
      <c r="L869" s="16">
        <v>300</v>
      </c>
      <c r="M869" s="16">
        <v>216</v>
      </c>
      <c r="N869" s="19">
        <v>280</v>
      </c>
      <c r="O869" s="16">
        <v>609.48</v>
      </c>
      <c r="P869" s="19">
        <v>644.31</v>
      </c>
      <c r="Q869" s="19">
        <v>0</v>
      </c>
      <c r="R869" s="19">
        <v>0</v>
      </c>
      <c r="S869" s="19">
        <v>0</v>
      </c>
      <c r="T869" s="19">
        <v>1044.83</v>
      </c>
      <c r="U869" s="19">
        <v>0</v>
      </c>
      <c r="V869" s="19">
        <v>0</v>
      </c>
      <c r="W869" s="87">
        <f t="shared" si="36"/>
        <v>3094.62</v>
      </c>
      <c r="X869" s="19">
        <v>0</v>
      </c>
      <c r="Y869" s="19">
        <v>0</v>
      </c>
      <c r="Z869" s="19">
        <v>160</v>
      </c>
      <c r="AA869" s="19">
        <v>0</v>
      </c>
      <c r="AB869" s="19">
        <v>0</v>
      </c>
      <c r="AC869" s="19">
        <v>0</v>
      </c>
      <c r="AD869" s="19">
        <v>0</v>
      </c>
      <c r="AE869" s="19">
        <v>300</v>
      </c>
      <c r="AF869" s="19">
        <v>0</v>
      </c>
      <c r="AG869" s="17">
        <v>0</v>
      </c>
      <c r="AH869" s="17">
        <v>0</v>
      </c>
      <c r="AI869" s="18">
        <v>0</v>
      </c>
      <c r="AJ869" s="60">
        <f t="shared" si="37"/>
        <v>460</v>
      </c>
      <c r="AK869" s="92">
        <v>5554.62</v>
      </c>
      <c r="AL869" s="19">
        <v>100.46</v>
      </c>
      <c r="AM869" s="60">
        <v>4994.16</v>
      </c>
      <c r="CU869" s="16"/>
      <c r="CV869" s="16"/>
      <c r="CW869" s="16"/>
      <c r="CX869" s="16"/>
      <c r="CY869" s="16"/>
      <c r="CZ869" s="16"/>
      <c r="DA869" s="16"/>
      <c r="DB869" s="16"/>
      <c r="DC869" s="16"/>
      <c r="DD869" s="16"/>
      <c r="DE869" s="16"/>
      <c r="DF869" s="16"/>
      <c r="DG869" s="16"/>
      <c r="DH869" s="16"/>
      <c r="DI869" s="16"/>
      <c r="DJ869" s="16"/>
      <c r="DK869" s="16"/>
      <c r="DL869" s="16"/>
      <c r="DM869" s="16"/>
      <c r="DN869" s="16"/>
      <c r="DO869" s="16"/>
      <c r="DP869" s="16"/>
      <c r="DQ869" s="16"/>
      <c r="DR869" s="16"/>
      <c r="DS869" s="16"/>
      <c r="DT869" s="16"/>
      <c r="DU869" s="16"/>
      <c r="DV869" s="16"/>
      <c r="DW869" s="16"/>
      <c r="DX869" s="16"/>
      <c r="DY869" s="16"/>
      <c r="DZ869" s="16"/>
      <c r="EA869" s="16"/>
      <c r="EB869" s="16"/>
      <c r="EC869" s="16"/>
      <c r="ED869" s="16"/>
      <c r="EE869" s="16"/>
      <c r="EF869" s="16"/>
      <c r="EG869" s="16"/>
      <c r="EH869" s="16"/>
      <c r="EI869" s="16"/>
      <c r="EJ869" s="16"/>
      <c r="EK869" s="16"/>
      <c r="EL869" s="16"/>
      <c r="EM869" s="16"/>
      <c r="EN869" s="16"/>
      <c r="EO869" s="16"/>
      <c r="EP869" s="16"/>
      <c r="EQ869" s="16"/>
      <c r="ER869" s="16"/>
      <c r="ES869" s="16"/>
      <c r="ET869" s="16"/>
      <c r="EU869" s="16"/>
      <c r="EV869" s="16"/>
      <c r="EW869" s="16"/>
      <c r="EX869" s="16"/>
      <c r="EY869" s="16"/>
      <c r="EZ869" s="16"/>
      <c r="FA869" s="16"/>
      <c r="FB869" s="16"/>
      <c r="FC869" s="16"/>
      <c r="FD869" s="16"/>
      <c r="FE869" s="16"/>
      <c r="FF869" s="16"/>
      <c r="FG869" s="16"/>
      <c r="FH869" s="16"/>
      <c r="FI869" s="16"/>
      <c r="FJ869" s="16"/>
      <c r="FK869" s="16"/>
      <c r="FL869" s="16"/>
      <c r="FM869" s="16"/>
      <c r="FN869" s="16"/>
      <c r="FO869" s="16"/>
      <c r="FP869" s="16"/>
      <c r="FQ869" s="16"/>
      <c r="FR869" s="16"/>
    </row>
    <row r="870" spans="1:174" ht="13.5">
      <c r="A870" s="16" t="s">
        <v>17</v>
      </c>
      <c r="B870" s="16">
        <v>2015</v>
      </c>
      <c r="C870" s="40">
        <v>10</v>
      </c>
      <c r="D870" s="16">
        <v>2020</v>
      </c>
      <c r="E870" s="16">
        <v>350</v>
      </c>
      <c r="F870" s="16">
        <v>210</v>
      </c>
      <c r="G870" s="16">
        <v>0</v>
      </c>
      <c r="H870" s="16">
        <v>0</v>
      </c>
      <c r="I870" s="16">
        <v>0</v>
      </c>
      <c r="J870" s="6">
        <v>0</v>
      </c>
      <c r="K870" s="38">
        <f t="shared" si="35"/>
        <v>2580</v>
      </c>
      <c r="L870" s="16">
        <v>300</v>
      </c>
      <c r="M870" s="16">
        <v>45</v>
      </c>
      <c r="N870" s="19">
        <v>280</v>
      </c>
      <c r="O870" s="16">
        <v>609.48</v>
      </c>
      <c r="P870" s="19">
        <v>644.31</v>
      </c>
      <c r="Q870" s="19">
        <v>0</v>
      </c>
      <c r="R870" s="19">
        <v>0</v>
      </c>
      <c r="S870" s="19">
        <v>0</v>
      </c>
      <c r="T870" s="19">
        <v>1126.09</v>
      </c>
      <c r="U870" s="19">
        <v>0</v>
      </c>
      <c r="V870" s="19">
        <v>0</v>
      </c>
      <c r="W870" s="87">
        <f t="shared" si="36"/>
        <v>3004.88</v>
      </c>
      <c r="X870" s="19">
        <v>240</v>
      </c>
      <c r="Y870" s="19">
        <v>0</v>
      </c>
      <c r="Z870" s="19">
        <v>0</v>
      </c>
      <c r="AA870" s="19">
        <v>0</v>
      </c>
      <c r="AB870" s="19">
        <v>0</v>
      </c>
      <c r="AC870" s="19">
        <v>0</v>
      </c>
      <c r="AD870" s="19">
        <v>0</v>
      </c>
      <c r="AE870" s="19">
        <v>300</v>
      </c>
      <c r="AF870" s="19">
        <v>0</v>
      </c>
      <c r="AG870" s="17">
        <v>0</v>
      </c>
      <c r="AH870" s="17">
        <v>0</v>
      </c>
      <c r="AI870" s="18">
        <v>0</v>
      </c>
      <c r="AJ870" s="60">
        <f t="shared" si="37"/>
        <v>540</v>
      </c>
      <c r="AK870" s="92">
        <v>5584.88</v>
      </c>
      <c r="AL870" s="19">
        <v>103.49</v>
      </c>
      <c r="AM870" s="60">
        <v>4941.39</v>
      </c>
      <c r="CU870" s="16"/>
      <c r="CV870" s="16"/>
      <c r="CW870" s="16"/>
      <c r="CX870" s="16"/>
      <c r="CY870" s="16"/>
      <c r="CZ870" s="16"/>
      <c r="DA870" s="16"/>
      <c r="DB870" s="16"/>
      <c r="DC870" s="16"/>
      <c r="DD870" s="16"/>
      <c r="DE870" s="16"/>
      <c r="DF870" s="16"/>
      <c r="DG870" s="16"/>
      <c r="DH870" s="16"/>
      <c r="DI870" s="16"/>
      <c r="DJ870" s="16"/>
      <c r="DK870" s="16"/>
      <c r="DL870" s="16"/>
      <c r="DM870" s="16"/>
      <c r="DN870" s="16"/>
      <c r="DO870" s="16"/>
      <c r="DP870" s="16"/>
      <c r="DQ870" s="16"/>
      <c r="DR870" s="16"/>
      <c r="DS870" s="16"/>
      <c r="DT870" s="16"/>
      <c r="DU870" s="16"/>
      <c r="DV870" s="16"/>
      <c r="DW870" s="16"/>
      <c r="DX870" s="16"/>
      <c r="DY870" s="16"/>
      <c r="DZ870" s="16"/>
      <c r="EA870" s="16"/>
      <c r="EB870" s="16"/>
      <c r="EC870" s="16"/>
      <c r="ED870" s="16"/>
      <c r="EE870" s="16"/>
      <c r="EF870" s="16"/>
      <c r="EG870" s="16"/>
      <c r="EH870" s="16"/>
      <c r="EI870" s="16"/>
      <c r="EJ870" s="16"/>
      <c r="EK870" s="16"/>
      <c r="EL870" s="16"/>
      <c r="EM870" s="16"/>
      <c r="EN870" s="16"/>
      <c r="EO870" s="16"/>
      <c r="EP870" s="16"/>
      <c r="EQ870" s="16"/>
      <c r="ER870" s="16"/>
      <c r="ES870" s="16"/>
      <c r="ET870" s="16"/>
      <c r="EU870" s="16"/>
      <c r="EV870" s="16"/>
      <c r="EW870" s="16"/>
      <c r="EX870" s="16"/>
      <c r="EY870" s="16"/>
      <c r="EZ870" s="16"/>
      <c r="FA870" s="16"/>
      <c r="FB870" s="16"/>
      <c r="FC870" s="16"/>
      <c r="FD870" s="16"/>
      <c r="FE870" s="16"/>
      <c r="FF870" s="16"/>
      <c r="FG870" s="16"/>
      <c r="FH870" s="16"/>
      <c r="FI870" s="16"/>
      <c r="FJ870" s="16"/>
      <c r="FK870" s="16"/>
      <c r="FL870" s="16"/>
      <c r="FM870" s="16"/>
      <c r="FN870" s="16"/>
      <c r="FO870" s="16"/>
      <c r="FP870" s="16"/>
      <c r="FQ870" s="16"/>
      <c r="FR870" s="16"/>
    </row>
    <row r="871" spans="1:174" ht="13.5">
      <c r="A871" s="16" t="s">
        <v>13</v>
      </c>
      <c r="B871" s="16">
        <v>2015</v>
      </c>
      <c r="C871" s="40">
        <v>9</v>
      </c>
      <c r="D871" s="16">
        <v>2020</v>
      </c>
      <c r="E871" s="16">
        <v>270</v>
      </c>
      <c r="F871" s="16">
        <v>250</v>
      </c>
      <c r="G871" s="16">
        <v>0</v>
      </c>
      <c r="H871" s="16">
        <v>0</v>
      </c>
      <c r="I871" s="16">
        <v>0</v>
      </c>
      <c r="J871" s="6">
        <v>0</v>
      </c>
      <c r="K871" s="38">
        <f t="shared" si="35"/>
        <v>2540</v>
      </c>
      <c r="L871" s="16">
        <v>300</v>
      </c>
      <c r="M871" s="16">
        <v>18</v>
      </c>
      <c r="N871" s="19">
        <v>280</v>
      </c>
      <c r="O871" s="16">
        <v>766.21</v>
      </c>
      <c r="P871" s="19">
        <v>0</v>
      </c>
      <c r="Q871" s="19">
        <v>0</v>
      </c>
      <c r="R871" s="19">
        <v>0</v>
      </c>
      <c r="S871" s="19">
        <v>0</v>
      </c>
      <c r="T871" s="19">
        <v>1160.92</v>
      </c>
      <c r="U871" s="19">
        <v>0</v>
      </c>
      <c r="V871" s="19">
        <v>0</v>
      </c>
      <c r="W871" s="87">
        <f t="shared" si="36"/>
        <v>2525.13</v>
      </c>
      <c r="X871" s="19">
        <v>440.8</v>
      </c>
      <c r="Y871" s="19">
        <v>134.84</v>
      </c>
      <c r="Z871" s="19">
        <v>0</v>
      </c>
      <c r="AA871" s="19">
        <v>0</v>
      </c>
      <c r="AB871" s="19">
        <v>0</v>
      </c>
      <c r="AC871" s="19">
        <v>0</v>
      </c>
      <c r="AD871" s="19">
        <v>0</v>
      </c>
      <c r="AE871" s="19">
        <v>300</v>
      </c>
      <c r="AF871" s="19">
        <v>0</v>
      </c>
      <c r="AG871" s="17">
        <v>0</v>
      </c>
      <c r="AH871" s="17">
        <v>0</v>
      </c>
      <c r="AI871" s="18">
        <v>0</v>
      </c>
      <c r="AJ871" s="60">
        <f t="shared" si="37"/>
        <v>875.64</v>
      </c>
      <c r="AK871" s="92">
        <v>5065.13</v>
      </c>
      <c r="AL871" s="19">
        <v>51.51</v>
      </c>
      <c r="AM871" s="60">
        <v>4137.98</v>
      </c>
      <c r="CU871" s="16"/>
      <c r="CV871" s="16"/>
      <c r="CW871" s="16"/>
      <c r="CX871" s="16"/>
      <c r="CY871" s="16"/>
      <c r="CZ871" s="16"/>
      <c r="DA871" s="16"/>
      <c r="DB871" s="16"/>
      <c r="DC871" s="16"/>
      <c r="DD871" s="16"/>
      <c r="DE871" s="16"/>
      <c r="DF871" s="16"/>
      <c r="DG871" s="16"/>
      <c r="DH871" s="16"/>
      <c r="DI871" s="16"/>
      <c r="DJ871" s="16"/>
      <c r="DK871" s="16"/>
      <c r="DL871" s="16"/>
      <c r="DM871" s="16"/>
      <c r="DN871" s="16"/>
      <c r="DO871" s="16"/>
      <c r="DP871" s="16"/>
      <c r="DQ871" s="16"/>
      <c r="DR871" s="16"/>
      <c r="DS871" s="16"/>
      <c r="DT871" s="16"/>
      <c r="DU871" s="16"/>
      <c r="DV871" s="16"/>
      <c r="DW871" s="16"/>
      <c r="DX871" s="16"/>
      <c r="DY871" s="16"/>
      <c r="DZ871" s="16"/>
      <c r="EA871" s="16"/>
      <c r="EB871" s="16"/>
      <c r="EC871" s="16"/>
      <c r="ED871" s="16"/>
      <c r="EE871" s="16"/>
      <c r="EF871" s="16"/>
      <c r="EG871" s="16"/>
      <c r="EH871" s="16"/>
      <c r="EI871" s="16"/>
      <c r="EJ871" s="16"/>
      <c r="EK871" s="16"/>
      <c r="EL871" s="16"/>
      <c r="EM871" s="16"/>
      <c r="EN871" s="16"/>
      <c r="EO871" s="16"/>
      <c r="EP871" s="16"/>
      <c r="EQ871" s="16"/>
      <c r="ER871" s="16"/>
      <c r="ES871" s="16"/>
      <c r="ET871" s="16"/>
      <c r="EU871" s="16"/>
      <c r="EV871" s="16"/>
      <c r="EW871" s="16"/>
      <c r="EX871" s="16"/>
      <c r="EY871" s="16"/>
      <c r="EZ871" s="16"/>
      <c r="FA871" s="16"/>
      <c r="FB871" s="16"/>
      <c r="FC871" s="16"/>
      <c r="FD871" s="16"/>
      <c r="FE871" s="16"/>
      <c r="FF871" s="16"/>
      <c r="FG871" s="16"/>
      <c r="FH871" s="16"/>
      <c r="FI871" s="16"/>
      <c r="FJ871" s="16"/>
      <c r="FK871" s="16"/>
      <c r="FL871" s="16"/>
      <c r="FM871" s="16"/>
      <c r="FN871" s="16"/>
      <c r="FO871" s="16"/>
      <c r="FP871" s="16"/>
      <c r="FQ871" s="16"/>
      <c r="FR871" s="16"/>
    </row>
    <row r="872" spans="1:174" ht="13.5">
      <c r="A872" s="16" t="s">
        <v>17</v>
      </c>
      <c r="B872" s="16">
        <v>2015</v>
      </c>
      <c r="C872" s="40">
        <v>9</v>
      </c>
      <c r="D872" s="16">
        <v>2020</v>
      </c>
      <c r="E872" s="16">
        <v>270</v>
      </c>
      <c r="F872" s="16">
        <v>310</v>
      </c>
      <c r="G872" s="16">
        <v>0</v>
      </c>
      <c r="H872" s="16">
        <v>0</v>
      </c>
      <c r="I872" s="16">
        <v>0</v>
      </c>
      <c r="J872" s="6">
        <v>0</v>
      </c>
      <c r="K872" s="38">
        <f t="shared" si="35"/>
        <v>2600</v>
      </c>
      <c r="L872" s="16">
        <v>300</v>
      </c>
      <c r="M872" s="16">
        <v>27</v>
      </c>
      <c r="N872" s="19">
        <v>280</v>
      </c>
      <c r="O872" s="16">
        <v>801.03</v>
      </c>
      <c r="P872" s="19">
        <v>0</v>
      </c>
      <c r="Q872" s="19">
        <v>0</v>
      </c>
      <c r="R872" s="19">
        <v>0</v>
      </c>
      <c r="S872" s="19">
        <v>0</v>
      </c>
      <c r="T872" s="19">
        <v>1160.92</v>
      </c>
      <c r="U872" s="19">
        <v>0</v>
      </c>
      <c r="V872" s="19">
        <v>0</v>
      </c>
      <c r="W872" s="87">
        <f t="shared" si="36"/>
        <v>2568.95</v>
      </c>
      <c r="X872" s="19">
        <v>204</v>
      </c>
      <c r="Y872" s="19">
        <v>35.8</v>
      </c>
      <c r="Z872" s="19">
        <v>160</v>
      </c>
      <c r="AA872" s="19">
        <v>0</v>
      </c>
      <c r="AB872" s="19">
        <v>0</v>
      </c>
      <c r="AC872" s="19">
        <v>0</v>
      </c>
      <c r="AD872" s="19">
        <v>0</v>
      </c>
      <c r="AE872" s="19">
        <v>300</v>
      </c>
      <c r="AF872" s="19">
        <v>0</v>
      </c>
      <c r="AG872" s="17">
        <v>0</v>
      </c>
      <c r="AH872" s="17">
        <v>0</v>
      </c>
      <c r="AI872" s="18">
        <v>0</v>
      </c>
      <c r="AJ872" s="60">
        <f t="shared" si="37"/>
        <v>699.8</v>
      </c>
      <c r="AK872" s="92">
        <v>5168.95</v>
      </c>
      <c r="AL872" s="19">
        <v>61.9</v>
      </c>
      <c r="AM872" s="60">
        <v>4401.25</v>
      </c>
      <c r="CU872" s="16"/>
      <c r="CV872" s="16"/>
      <c r="CW872" s="16"/>
      <c r="CX872" s="16"/>
      <c r="CY872" s="16"/>
      <c r="CZ872" s="16"/>
      <c r="DA872" s="16"/>
      <c r="DB872" s="16"/>
      <c r="DC872" s="16"/>
      <c r="DD872" s="16"/>
      <c r="DE872" s="16"/>
      <c r="DF872" s="16"/>
      <c r="DG872" s="16"/>
      <c r="DH872" s="16"/>
      <c r="DI872" s="16"/>
      <c r="DJ872" s="16"/>
      <c r="DK872" s="16"/>
      <c r="DL872" s="16"/>
      <c r="DM872" s="16"/>
      <c r="DN872" s="16"/>
      <c r="DO872" s="16"/>
      <c r="DP872" s="16"/>
      <c r="DQ872" s="16"/>
      <c r="DR872" s="16"/>
      <c r="DS872" s="16"/>
      <c r="DT872" s="16"/>
      <c r="DU872" s="16"/>
      <c r="DV872" s="16"/>
      <c r="DW872" s="16"/>
      <c r="DX872" s="16"/>
      <c r="DY872" s="16"/>
      <c r="DZ872" s="16"/>
      <c r="EA872" s="16"/>
      <c r="EB872" s="16"/>
      <c r="EC872" s="16"/>
      <c r="ED872" s="16"/>
      <c r="EE872" s="16"/>
      <c r="EF872" s="16"/>
      <c r="EG872" s="16"/>
      <c r="EH872" s="16"/>
      <c r="EI872" s="16"/>
      <c r="EJ872" s="16"/>
      <c r="EK872" s="16"/>
      <c r="EL872" s="16"/>
      <c r="EM872" s="16"/>
      <c r="EN872" s="16"/>
      <c r="EO872" s="16"/>
      <c r="EP872" s="16"/>
      <c r="EQ872" s="16"/>
      <c r="ER872" s="16"/>
      <c r="ES872" s="16"/>
      <c r="ET872" s="16"/>
      <c r="EU872" s="16"/>
      <c r="EV872" s="16"/>
      <c r="EW872" s="16"/>
      <c r="EX872" s="16"/>
      <c r="EY872" s="16"/>
      <c r="EZ872" s="16"/>
      <c r="FA872" s="16"/>
      <c r="FB872" s="16"/>
      <c r="FC872" s="16"/>
      <c r="FD872" s="16"/>
      <c r="FE872" s="16"/>
      <c r="FF872" s="16"/>
      <c r="FG872" s="16"/>
      <c r="FH872" s="16"/>
      <c r="FI872" s="16"/>
      <c r="FJ872" s="16"/>
      <c r="FK872" s="16"/>
      <c r="FL872" s="16"/>
      <c r="FM872" s="16"/>
      <c r="FN872" s="16"/>
      <c r="FO872" s="16"/>
      <c r="FP872" s="16"/>
      <c r="FQ872" s="16"/>
      <c r="FR872" s="16"/>
    </row>
    <row r="873" spans="1:174" ht="13.5">
      <c r="A873" s="16" t="s">
        <v>13</v>
      </c>
      <c r="B873" s="16">
        <v>2015</v>
      </c>
      <c r="C873" s="40">
        <v>9</v>
      </c>
      <c r="D873" s="16">
        <v>2020</v>
      </c>
      <c r="E873" s="16">
        <v>150</v>
      </c>
      <c r="F873" s="16">
        <v>0</v>
      </c>
      <c r="G873" s="16">
        <v>0</v>
      </c>
      <c r="H873" s="16">
        <v>0</v>
      </c>
      <c r="I873" s="16">
        <v>0</v>
      </c>
      <c r="J873" s="6">
        <v>0</v>
      </c>
      <c r="K873" s="38">
        <f t="shared" si="35"/>
        <v>2170</v>
      </c>
      <c r="L873" s="16">
        <v>0</v>
      </c>
      <c r="M873" s="16">
        <v>36</v>
      </c>
      <c r="N873" s="19">
        <v>280</v>
      </c>
      <c r="O873" s="16">
        <v>801.03</v>
      </c>
      <c r="P873" s="19">
        <v>0</v>
      </c>
      <c r="Q873" s="19">
        <v>0</v>
      </c>
      <c r="R873" s="19">
        <v>0</v>
      </c>
      <c r="S873" s="19">
        <v>0</v>
      </c>
      <c r="T873" s="19">
        <v>1137.7</v>
      </c>
      <c r="U873" s="19">
        <v>0</v>
      </c>
      <c r="V873" s="19">
        <v>0</v>
      </c>
      <c r="W873" s="87">
        <f t="shared" si="36"/>
        <v>2254.73</v>
      </c>
      <c r="X873" s="19">
        <v>393</v>
      </c>
      <c r="Y873" s="19">
        <v>22</v>
      </c>
      <c r="Z873" s="19">
        <v>160</v>
      </c>
      <c r="AA873" s="19">
        <v>0</v>
      </c>
      <c r="AB873" s="19">
        <v>0</v>
      </c>
      <c r="AC873" s="19">
        <v>0</v>
      </c>
      <c r="AD873" s="19">
        <v>0</v>
      </c>
      <c r="AE873" s="19">
        <v>0</v>
      </c>
      <c r="AF873" s="19">
        <v>0</v>
      </c>
      <c r="AG873" s="17">
        <v>0</v>
      </c>
      <c r="AH873" s="17">
        <v>0</v>
      </c>
      <c r="AI873" s="18">
        <v>0</v>
      </c>
      <c r="AJ873" s="60">
        <f t="shared" si="37"/>
        <v>575</v>
      </c>
      <c r="AK873" s="92">
        <v>4424.73</v>
      </c>
      <c r="AL873" s="19">
        <v>27.74</v>
      </c>
      <c r="AM873" s="60">
        <v>3821.99</v>
      </c>
      <c r="CU873" s="16"/>
      <c r="CV873" s="16"/>
      <c r="CW873" s="16"/>
      <c r="CX873" s="16"/>
      <c r="CY873" s="16"/>
      <c r="CZ873" s="16"/>
      <c r="DA873" s="16"/>
      <c r="DB873" s="16"/>
      <c r="DC873" s="16"/>
      <c r="DD873" s="16"/>
      <c r="DE873" s="16"/>
      <c r="DF873" s="16"/>
      <c r="DG873" s="16"/>
      <c r="DH873" s="16"/>
      <c r="DI873" s="16"/>
      <c r="DJ873" s="16"/>
      <c r="DK873" s="16"/>
      <c r="DL873" s="16"/>
      <c r="DM873" s="16"/>
      <c r="DN873" s="16"/>
      <c r="DO873" s="16"/>
      <c r="DP873" s="16"/>
      <c r="DQ873" s="16"/>
      <c r="DR873" s="16"/>
      <c r="DS873" s="16"/>
      <c r="DT873" s="16"/>
      <c r="DU873" s="16"/>
      <c r="DV873" s="16"/>
      <c r="DW873" s="16"/>
      <c r="DX873" s="16"/>
      <c r="DY873" s="16"/>
      <c r="DZ873" s="16"/>
      <c r="EA873" s="16"/>
      <c r="EB873" s="16"/>
      <c r="EC873" s="16"/>
      <c r="ED873" s="16"/>
      <c r="EE873" s="16"/>
      <c r="EF873" s="16"/>
      <c r="EG873" s="16"/>
      <c r="EH873" s="16"/>
      <c r="EI873" s="16"/>
      <c r="EJ873" s="16"/>
      <c r="EK873" s="16"/>
      <c r="EL873" s="16"/>
      <c r="EM873" s="16"/>
      <c r="EN873" s="16"/>
      <c r="EO873" s="16"/>
      <c r="EP873" s="16"/>
      <c r="EQ873" s="16"/>
      <c r="ER873" s="16"/>
      <c r="ES873" s="16"/>
      <c r="ET873" s="16"/>
      <c r="EU873" s="16"/>
      <c r="EV873" s="16"/>
      <c r="EW873" s="16"/>
      <c r="EX873" s="16"/>
      <c r="EY873" s="16"/>
      <c r="EZ873" s="16"/>
      <c r="FA873" s="16"/>
      <c r="FB873" s="16"/>
      <c r="FC873" s="16"/>
      <c r="FD873" s="16"/>
      <c r="FE873" s="16"/>
      <c r="FF873" s="16"/>
      <c r="FG873" s="16"/>
      <c r="FH873" s="16"/>
      <c r="FI873" s="16"/>
      <c r="FJ873" s="16"/>
      <c r="FK873" s="16"/>
      <c r="FL873" s="16"/>
      <c r="FM873" s="16"/>
      <c r="FN873" s="16"/>
      <c r="FO873" s="16"/>
      <c r="FP873" s="16"/>
      <c r="FQ873" s="16"/>
      <c r="FR873" s="16"/>
    </row>
    <row r="874" spans="1:174" ht="13.5">
      <c r="A874" s="16" t="s">
        <v>13</v>
      </c>
      <c r="B874" s="16">
        <v>2015</v>
      </c>
      <c r="C874" s="40">
        <v>10</v>
      </c>
      <c r="D874" s="16">
        <v>2020</v>
      </c>
      <c r="E874" s="16">
        <v>250</v>
      </c>
      <c r="F874" s="16">
        <v>250</v>
      </c>
      <c r="G874" s="16">
        <v>0</v>
      </c>
      <c r="H874" s="16">
        <v>0</v>
      </c>
      <c r="I874" s="16">
        <v>0</v>
      </c>
      <c r="J874" s="6">
        <v>0</v>
      </c>
      <c r="K874" s="38">
        <f t="shared" si="35"/>
        <v>2520</v>
      </c>
      <c r="L874" s="16">
        <v>300</v>
      </c>
      <c r="M874" s="16">
        <v>0</v>
      </c>
      <c r="N874" s="19">
        <v>280</v>
      </c>
      <c r="O874" s="16">
        <v>592.07</v>
      </c>
      <c r="P874" s="19">
        <v>696.55</v>
      </c>
      <c r="Q874" s="19">
        <v>0</v>
      </c>
      <c r="R874" s="19">
        <v>0</v>
      </c>
      <c r="S874" s="19">
        <v>0</v>
      </c>
      <c r="T874" s="19">
        <v>696.55</v>
      </c>
      <c r="U874" s="19">
        <v>0</v>
      </c>
      <c r="V874" s="19">
        <v>0</v>
      </c>
      <c r="W874" s="87">
        <f t="shared" si="36"/>
        <v>2565.17</v>
      </c>
      <c r="X874" s="19">
        <v>171.5</v>
      </c>
      <c r="Y874" s="19">
        <v>27</v>
      </c>
      <c r="Z874" s="19">
        <v>160</v>
      </c>
      <c r="AA874" s="19">
        <v>0</v>
      </c>
      <c r="AB874" s="19">
        <v>0</v>
      </c>
      <c r="AC874" s="19">
        <v>0</v>
      </c>
      <c r="AD874" s="19">
        <v>0</v>
      </c>
      <c r="AE874" s="19">
        <v>300</v>
      </c>
      <c r="AF874" s="19">
        <v>0</v>
      </c>
      <c r="AG874" s="17">
        <v>0</v>
      </c>
      <c r="AH874" s="17">
        <v>0</v>
      </c>
      <c r="AI874" s="18">
        <v>0</v>
      </c>
      <c r="AJ874" s="60">
        <f t="shared" si="37"/>
        <v>658.5</v>
      </c>
      <c r="AK874" s="92">
        <v>5085.17</v>
      </c>
      <c r="AL874" s="19">
        <v>53.52</v>
      </c>
      <c r="AM874" s="60">
        <v>4373.15</v>
      </c>
      <c r="CU874" s="16"/>
      <c r="CV874" s="16"/>
      <c r="CW874" s="16"/>
      <c r="CX874" s="16"/>
      <c r="CY874" s="16"/>
      <c r="CZ874" s="16"/>
      <c r="DA874" s="16"/>
      <c r="DB874" s="16"/>
      <c r="DC874" s="16"/>
      <c r="DD874" s="16"/>
      <c r="DE874" s="16"/>
      <c r="DF874" s="16"/>
      <c r="DG874" s="16"/>
      <c r="DH874" s="16"/>
      <c r="DI874" s="16"/>
      <c r="DJ874" s="16"/>
      <c r="DK874" s="16"/>
      <c r="DL874" s="16"/>
      <c r="DM874" s="16"/>
      <c r="DN874" s="16"/>
      <c r="DO874" s="16"/>
      <c r="DP874" s="16"/>
      <c r="DQ874" s="16"/>
      <c r="DR874" s="16"/>
      <c r="DS874" s="16"/>
      <c r="DT874" s="16"/>
      <c r="DU874" s="16"/>
      <c r="DV874" s="16"/>
      <c r="DW874" s="16"/>
      <c r="DX874" s="16"/>
      <c r="DY874" s="16"/>
      <c r="DZ874" s="16"/>
      <c r="EA874" s="16"/>
      <c r="EB874" s="16"/>
      <c r="EC874" s="16"/>
      <c r="ED874" s="16"/>
      <c r="EE874" s="16"/>
      <c r="EF874" s="16"/>
      <c r="EG874" s="16"/>
      <c r="EH874" s="16"/>
      <c r="EI874" s="16"/>
      <c r="EJ874" s="16"/>
      <c r="EK874" s="16"/>
      <c r="EL874" s="16"/>
      <c r="EM874" s="16"/>
      <c r="EN874" s="16"/>
      <c r="EO874" s="16"/>
      <c r="EP874" s="16"/>
      <c r="EQ874" s="16"/>
      <c r="ER874" s="16"/>
      <c r="ES874" s="16"/>
      <c r="ET874" s="16"/>
      <c r="EU874" s="16"/>
      <c r="EV874" s="16"/>
      <c r="EW874" s="16"/>
      <c r="EX874" s="16"/>
      <c r="EY874" s="16"/>
      <c r="EZ874" s="16"/>
      <c r="FA874" s="16"/>
      <c r="FB874" s="16"/>
      <c r="FC874" s="16"/>
      <c r="FD874" s="16"/>
      <c r="FE874" s="16"/>
      <c r="FF874" s="16"/>
      <c r="FG874" s="16"/>
      <c r="FH874" s="16"/>
      <c r="FI874" s="16"/>
      <c r="FJ874" s="16"/>
      <c r="FK874" s="16"/>
      <c r="FL874" s="16"/>
      <c r="FM874" s="16"/>
      <c r="FN874" s="16"/>
      <c r="FO874" s="16"/>
      <c r="FP874" s="16"/>
      <c r="FQ874" s="16"/>
      <c r="FR874" s="16"/>
    </row>
    <row r="875" spans="1:174" ht="13.5">
      <c r="A875" s="16" t="s">
        <v>13</v>
      </c>
      <c r="B875" s="16">
        <v>2015</v>
      </c>
      <c r="C875" s="40">
        <v>10</v>
      </c>
      <c r="D875" s="16">
        <v>2020</v>
      </c>
      <c r="E875" s="16">
        <v>250</v>
      </c>
      <c r="F875" s="16">
        <v>250</v>
      </c>
      <c r="G875" s="16">
        <v>0</v>
      </c>
      <c r="H875" s="16">
        <v>0</v>
      </c>
      <c r="I875" s="16">
        <v>0</v>
      </c>
      <c r="J875" s="6">
        <v>0</v>
      </c>
      <c r="K875" s="38">
        <f t="shared" si="35"/>
        <v>2520</v>
      </c>
      <c r="L875" s="16">
        <v>300</v>
      </c>
      <c r="M875" s="16">
        <v>0</v>
      </c>
      <c r="N875" s="19">
        <v>270.67</v>
      </c>
      <c r="O875" s="16">
        <v>452.76</v>
      </c>
      <c r="P875" s="19">
        <v>696.55</v>
      </c>
      <c r="Q875" s="19">
        <v>900</v>
      </c>
      <c r="R875" s="19">
        <v>0</v>
      </c>
      <c r="S875" s="19">
        <v>0</v>
      </c>
      <c r="T875" s="19">
        <v>464.37</v>
      </c>
      <c r="U875" s="19">
        <v>0</v>
      </c>
      <c r="V875" s="19">
        <v>0</v>
      </c>
      <c r="W875" s="87">
        <f t="shared" si="36"/>
        <v>3084.35</v>
      </c>
      <c r="X875" s="19">
        <v>200.5</v>
      </c>
      <c r="Y875" s="19">
        <v>8</v>
      </c>
      <c r="Z875" s="19">
        <v>61</v>
      </c>
      <c r="AA875" s="19">
        <v>0</v>
      </c>
      <c r="AB875" s="19">
        <v>0</v>
      </c>
      <c r="AC875" s="19">
        <v>0</v>
      </c>
      <c r="AD875" s="19">
        <v>0</v>
      </c>
      <c r="AE875" s="19">
        <v>300</v>
      </c>
      <c r="AF875" s="19">
        <v>0</v>
      </c>
      <c r="AG875" s="17">
        <v>0</v>
      </c>
      <c r="AH875" s="17">
        <v>0</v>
      </c>
      <c r="AI875" s="18">
        <v>0</v>
      </c>
      <c r="AJ875" s="60">
        <f t="shared" si="37"/>
        <v>569.5</v>
      </c>
      <c r="AK875" s="92">
        <v>5604.35</v>
      </c>
      <c r="AL875" s="19">
        <v>105.44</v>
      </c>
      <c r="AM875" s="60">
        <v>4929.41</v>
      </c>
      <c r="CU875" s="16"/>
      <c r="CV875" s="16"/>
      <c r="CW875" s="16"/>
      <c r="CX875" s="16"/>
      <c r="CY875" s="16"/>
      <c r="CZ875" s="16"/>
      <c r="DA875" s="16"/>
      <c r="DB875" s="16"/>
      <c r="DC875" s="16"/>
      <c r="DD875" s="16"/>
      <c r="DE875" s="16"/>
      <c r="DF875" s="16"/>
      <c r="DG875" s="16"/>
      <c r="DH875" s="16"/>
      <c r="DI875" s="16"/>
      <c r="DJ875" s="16"/>
      <c r="DK875" s="16"/>
      <c r="DL875" s="16"/>
      <c r="DM875" s="16"/>
      <c r="DN875" s="16"/>
      <c r="DO875" s="16"/>
      <c r="DP875" s="16"/>
      <c r="DQ875" s="16"/>
      <c r="DR875" s="16"/>
      <c r="DS875" s="16"/>
      <c r="DT875" s="16"/>
      <c r="DU875" s="16"/>
      <c r="DV875" s="16"/>
      <c r="DW875" s="16"/>
      <c r="DX875" s="16"/>
      <c r="DY875" s="16"/>
      <c r="DZ875" s="16"/>
      <c r="EA875" s="16"/>
      <c r="EB875" s="16"/>
      <c r="EC875" s="16"/>
      <c r="ED875" s="16"/>
      <c r="EE875" s="16"/>
      <c r="EF875" s="16"/>
      <c r="EG875" s="16"/>
      <c r="EH875" s="16"/>
      <c r="EI875" s="16"/>
      <c r="EJ875" s="16"/>
      <c r="EK875" s="16"/>
      <c r="EL875" s="16"/>
      <c r="EM875" s="16"/>
      <c r="EN875" s="16"/>
      <c r="EO875" s="16"/>
      <c r="EP875" s="16"/>
      <c r="EQ875" s="16"/>
      <c r="ER875" s="16"/>
      <c r="ES875" s="16"/>
      <c r="ET875" s="16"/>
      <c r="EU875" s="16"/>
      <c r="EV875" s="16"/>
      <c r="EW875" s="16"/>
      <c r="EX875" s="16"/>
      <c r="EY875" s="16"/>
      <c r="EZ875" s="16"/>
      <c r="FA875" s="16"/>
      <c r="FB875" s="16"/>
      <c r="FC875" s="16"/>
      <c r="FD875" s="16"/>
      <c r="FE875" s="16"/>
      <c r="FF875" s="16"/>
      <c r="FG875" s="16"/>
      <c r="FH875" s="16"/>
      <c r="FI875" s="16"/>
      <c r="FJ875" s="16"/>
      <c r="FK875" s="16"/>
      <c r="FL875" s="16"/>
      <c r="FM875" s="16"/>
      <c r="FN875" s="16"/>
      <c r="FO875" s="16"/>
      <c r="FP875" s="16"/>
      <c r="FQ875" s="16"/>
      <c r="FR875" s="16"/>
    </row>
    <row r="876" spans="1:174" ht="13.5">
      <c r="A876" s="16" t="s">
        <v>13</v>
      </c>
      <c r="B876" s="16">
        <v>2015</v>
      </c>
      <c r="C876" s="40">
        <v>10</v>
      </c>
      <c r="D876" s="16">
        <v>2020</v>
      </c>
      <c r="E876" s="16">
        <v>150</v>
      </c>
      <c r="F876" s="16">
        <v>0</v>
      </c>
      <c r="G876" s="16">
        <v>0</v>
      </c>
      <c r="H876" s="16">
        <v>0</v>
      </c>
      <c r="I876" s="16">
        <v>0</v>
      </c>
      <c r="J876" s="6">
        <v>0</v>
      </c>
      <c r="K876" s="38">
        <f t="shared" si="35"/>
        <v>2170</v>
      </c>
      <c r="L876" s="16">
        <v>0</v>
      </c>
      <c r="M876" s="16">
        <v>0</v>
      </c>
      <c r="N876" s="19">
        <v>280</v>
      </c>
      <c r="O876" s="16">
        <v>592.07</v>
      </c>
      <c r="P876" s="19">
        <v>696.55</v>
      </c>
      <c r="Q876" s="19">
        <v>0</v>
      </c>
      <c r="R876" s="19">
        <v>0</v>
      </c>
      <c r="S876" s="19">
        <v>0</v>
      </c>
      <c r="T876" s="19">
        <v>928.74</v>
      </c>
      <c r="U876" s="19">
        <v>0</v>
      </c>
      <c r="V876" s="19">
        <v>0</v>
      </c>
      <c r="W876" s="87">
        <f t="shared" si="36"/>
        <v>2497.3599999999997</v>
      </c>
      <c r="X876" s="19">
        <v>314</v>
      </c>
      <c r="Y876" s="19">
        <v>7.5</v>
      </c>
      <c r="Z876" s="19">
        <v>160</v>
      </c>
      <c r="AA876" s="16">
        <v>0</v>
      </c>
      <c r="AB876" s="16">
        <v>0</v>
      </c>
      <c r="AC876" s="16">
        <v>0</v>
      </c>
      <c r="AD876" s="16">
        <v>0</v>
      </c>
      <c r="AE876" s="16">
        <v>0</v>
      </c>
      <c r="AF876" s="16">
        <v>0</v>
      </c>
      <c r="AG876" s="5">
        <v>0</v>
      </c>
      <c r="AH876" s="17">
        <v>0</v>
      </c>
      <c r="AI876" s="18">
        <v>0</v>
      </c>
      <c r="AJ876" s="60">
        <f t="shared" si="37"/>
        <v>481.5</v>
      </c>
      <c r="AK876" s="23">
        <v>4667.36</v>
      </c>
      <c r="AL876" s="16">
        <v>35.02</v>
      </c>
      <c r="AM876" s="38">
        <v>4150.84</v>
      </c>
      <c r="CU876" s="16"/>
      <c r="CV876" s="16"/>
      <c r="CW876" s="16"/>
      <c r="CX876" s="16"/>
      <c r="CY876" s="16"/>
      <c r="CZ876" s="16"/>
      <c r="DA876" s="16"/>
      <c r="DB876" s="16"/>
      <c r="DC876" s="16"/>
      <c r="DD876" s="16"/>
      <c r="DE876" s="16"/>
      <c r="DF876" s="16"/>
      <c r="DG876" s="16"/>
      <c r="DH876" s="16"/>
      <c r="DI876" s="16"/>
      <c r="DJ876" s="16"/>
      <c r="DK876" s="16"/>
      <c r="DL876" s="16"/>
      <c r="DM876" s="16"/>
      <c r="DN876" s="16"/>
      <c r="DO876" s="16"/>
      <c r="DP876" s="16"/>
      <c r="DQ876" s="16"/>
      <c r="DR876" s="16"/>
      <c r="DS876" s="16"/>
      <c r="DT876" s="16"/>
      <c r="DU876" s="16"/>
      <c r="DV876" s="16"/>
      <c r="DW876" s="16"/>
      <c r="DX876" s="16"/>
      <c r="DY876" s="16"/>
      <c r="DZ876" s="16"/>
      <c r="EA876" s="16"/>
      <c r="EB876" s="16"/>
      <c r="EC876" s="16"/>
      <c r="ED876" s="16"/>
      <c r="EE876" s="16"/>
      <c r="EF876" s="16"/>
      <c r="EG876" s="16"/>
      <c r="EH876" s="16"/>
      <c r="EI876" s="16"/>
      <c r="EJ876" s="16"/>
      <c r="EK876" s="16"/>
      <c r="EL876" s="16"/>
      <c r="EM876" s="16"/>
      <c r="EN876" s="16"/>
      <c r="EO876" s="16"/>
      <c r="EP876" s="16"/>
      <c r="EQ876" s="16"/>
      <c r="ER876" s="16"/>
      <c r="ES876" s="16"/>
      <c r="ET876" s="16"/>
      <c r="EU876" s="16"/>
      <c r="EV876" s="16"/>
      <c r="EW876" s="16"/>
      <c r="EX876" s="16"/>
      <c r="EY876" s="16"/>
      <c r="EZ876" s="16"/>
      <c r="FA876" s="16"/>
      <c r="FB876" s="16"/>
      <c r="FC876" s="16"/>
      <c r="FD876" s="16"/>
      <c r="FE876" s="16"/>
      <c r="FF876" s="16"/>
      <c r="FG876" s="16"/>
      <c r="FH876" s="16"/>
      <c r="FI876" s="16"/>
      <c r="FJ876" s="16"/>
      <c r="FK876" s="16"/>
      <c r="FL876" s="16"/>
      <c r="FM876" s="16"/>
      <c r="FN876" s="16"/>
      <c r="FO876" s="16"/>
      <c r="FP876" s="16"/>
      <c r="FQ876" s="16"/>
      <c r="FR876" s="16"/>
    </row>
    <row r="877" spans="1:174" ht="13.5">
      <c r="A877" s="16" t="s">
        <v>13</v>
      </c>
      <c r="B877" s="16">
        <v>2015</v>
      </c>
      <c r="C877" s="40">
        <v>10</v>
      </c>
      <c r="D877" s="16">
        <v>2020</v>
      </c>
      <c r="E877" s="16">
        <v>130</v>
      </c>
      <c r="F877" s="16">
        <v>0</v>
      </c>
      <c r="G877" s="16">
        <v>0</v>
      </c>
      <c r="H877" s="16">
        <v>0</v>
      </c>
      <c r="I877" s="16">
        <v>0</v>
      </c>
      <c r="J877" s="6">
        <v>0</v>
      </c>
      <c r="K877" s="38">
        <f t="shared" si="35"/>
        <v>2150</v>
      </c>
      <c r="L877" s="16">
        <v>0</v>
      </c>
      <c r="M877" s="16">
        <v>0</v>
      </c>
      <c r="N877" s="19">
        <v>270.67</v>
      </c>
      <c r="O877" s="16">
        <v>452.76</v>
      </c>
      <c r="P877" s="19">
        <v>0</v>
      </c>
      <c r="Q877" s="19">
        <v>0</v>
      </c>
      <c r="R877" s="19">
        <v>0</v>
      </c>
      <c r="S877" s="19">
        <v>0</v>
      </c>
      <c r="T877" s="19">
        <v>928.74</v>
      </c>
      <c r="U877" s="19">
        <v>0</v>
      </c>
      <c r="V877" s="19">
        <v>0</v>
      </c>
      <c r="W877" s="87">
        <f t="shared" si="36"/>
        <v>1652.17</v>
      </c>
      <c r="X877" s="19">
        <v>174</v>
      </c>
      <c r="Y877" s="19">
        <v>66.2</v>
      </c>
      <c r="Z877" s="19">
        <v>160</v>
      </c>
      <c r="AA877" s="16">
        <v>0</v>
      </c>
      <c r="AB877" s="16">
        <v>0</v>
      </c>
      <c r="AC877" s="16">
        <v>26.7</v>
      </c>
      <c r="AD877" s="16">
        <v>0</v>
      </c>
      <c r="AE877" s="16">
        <v>0</v>
      </c>
      <c r="AF877" s="16">
        <v>0</v>
      </c>
      <c r="AG877" s="5">
        <v>0</v>
      </c>
      <c r="AH877" s="17">
        <v>0</v>
      </c>
      <c r="AI877" s="18">
        <v>0</v>
      </c>
      <c r="AJ877" s="60">
        <f t="shared" si="37"/>
        <v>426.9</v>
      </c>
      <c r="AK877" s="23">
        <v>3775.47</v>
      </c>
      <c r="AL877" s="16">
        <v>8.26</v>
      </c>
      <c r="AM877" s="38">
        <v>3367.01</v>
      </c>
      <c r="CU877" s="16"/>
      <c r="CV877" s="16"/>
      <c r="CW877" s="16"/>
      <c r="CX877" s="16"/>
      <c r="CY877" s="16"/>
      <c r="CZ877" s="16"/>
      <c r="DA877" s="16"/>
      <c r="DB877" s="16"/>
      <c r="DC877" s="16"/>
      <c r="DD877" s="16"/>
      <c r="DE877" s="16"/>
      <c r="DF877" s="16"/>
      <c r="DG877" s="16"/>
      <c r="DH877" s="16"/>
      <c r="DI877" s="16"/>
      <c r="DJ877" s="16"/>
      <c r="DK877" s="16"/>
      <c r="DL877" s="16"/>
      <c r="DM877" s="16"/>
      <c r="DN877" s="16"/>
      <c r="DO877" s="16"/>
      <c r="DP877" s="16"/>
      <c r="DQ877" s="16"/>
      <c r="DR877" s="16"/>
      <c r="DS877" s="16"/>
      <c r="DT877" s="16"/>
      <c r="DU877" s="16"/>
      <c r="DV877" s="16"/>
      <c r="DW877" s="16"/>
      <c r="DX877" s="16"/>
      <c r="DY877" s="16"/>
      <c r="DZ877" s="16"/>
      <c r="EA877" s="16"/>
      <c r="EB877" s="16"/>
      <c r="EC877" s="16"/>
      <c r="ED877" s="16"/>
      <c r="EE877" s="16"/>
      <c r="EF877" s="16"/>
      <c r="EG877" s="16"/>
      <c r="EH877" s="16"/>
      <c r="EI877" s="16"/>
      <c r="EJ877" s="16"/>
      <c r="EK877" s="16"/>
      <c r="EL877" s="16"/>
      <c r="EM877" s="16"/>
      <c r="EN877" s="16"/>
      <c r="EO877" s="16"/>
      <c r="EP877" s="16"/>
      <c r="EQ877" s="16"/>
      <c r="ER877" s="16"/>
      <c r="ES877" s="16"/>
      <c r="ET877" s="16"/>
      <c r="EU877" s="16"/>
      <c r="EV877" s="16"/>
      <c r="EW877" s="16"/>
      <c r="EX877" s="16"/>
      <c r="EY877" s="16"/>
      <c r="EZ877" s="16"/>
      <c r="FA877" s="16"/>
      <c r="FB877" s="16"/>
      <c r="FC877" s="16"/>
      <c r="FD877" s="16"/>
      <c r="FE877" s="16"/>
      <c r="FF877" s="16"/>
      <c r="FG877" s="16"/>
      <c r="FH877" s="16"/>
      <c r="FI877" s="16"/>
      <c r="FJ877" s="16"/>
      <c r="FK877" s="16"/>
      <c r="FL877" s="16"/>
      <c r="FM877" s="16"/>
      <c r="FN877" s="16"/>
      <c r="FO877" s="16"/>
      <c r="FP877" s="16"/>
      <c r="FQ877" s="16"/>
      <c r="FR877" s="16"/>
    </row>
    <row r="878" spans="1:174" ht="13.5">
      <c r="A878" s="16" t="s">
        <v>17</v>
      </c>
      <c r="B878" s="16">
        <v>2015</v>
      </c>
      <c r="C878" s="40">
        <v>9</v>
      </c>
      <c r="D878" s="16">
        <v>2020</v>
      </c>
      <c r="E878" s="16">
        <v>460</v>
      </c>
      <c r="F878" s="16">
        <v>210</v>
      </c>
      <c r="G878" s="16">
        <v>0</v>
      </c>
      <c r="H878" s="16">
        <v>0</v>
      </c>
      <c r="I878" s="16">
        <v>0</v>
      </c>
      <c r="J878" s="6">
        <v>0</v>
      </c>
      <c r="K878" s="38">
        <f t="shared" si="35"/>
        <v>2690</v>
      </c>
      <c r="L878" s="16">
        <v>300</v>
      </c>
      <c r="M878" s="16">
        <v>36</v>
      </c>
      <c r="N878" s="19">
        <v>280</v>
      </c>
      <c r="O878" s="16">
        <v>705.26</v>
      </c>
      <c r="P878" s="19">
        <v>0</v>
      </c>
      <c r="Q878" s="19">
        <v>0</v>
      </c>
      <c r="R878" s="19">
        <v>40</v>
      </c>
      <c r="S878" s="19">
        <v>0</v>
      </c>
      <c r="T878" s="19">
        <v>1160.92</v>
      </c>
      <c r="U878" s="19">
        <v>50</v>
      </c>
      <c r="V878" s="19">
        <v>0</v>
      </c>
      <c r="W878" s="87">
        <f t="shared" si="36"/>
        <v>2572.1800000000003</v>
      </c>
      <c r="X878" s="19">
        <v>184</v>
      </c>
      <c r="Y878" s="19">
        <v>23.7</v>
      </c>
      <c r="Z878" s="19">
        <v>135.81</v>
      </c>
      <c r="AA878" s="16">
        <v>0</v>
      </c>
      <c r="AB878" s="16">
        <v>0</v>
      </c>
      <c r="AC878" s="16">
        <v>0</v>
      </c>
      <c r="AD878" s="16">
        <v>0</v>
      </c>
      <c r="AE878" s="16">
        <v>300</v>
      </c>
      <c r="AF878" s="16">
        <v>0</v>
      </c>
      <c r="AG878" s="5">
        <v>0</v>
      </c>
      <c r="AH878" s="17">
        <v>0</v>
      </c>
      <c r="AI878" s="18">
        <v>0</v>
      </c>
      <c r="AJ878" s="60">
        <f t="shared" si="37"/>
        <v>643.51</v>
      </c>
      <c r="AK878" s="23">
        <v>5262.18</v>
      </c>
      <c r="AL878" s="16">
        <v>71.22</v>
      </c>
      <c r="AM878" s="38">
        <v>4547.45</v>
      </c>
      <c r="CU878" s="16"/>
      <c r="CV878" s="16"/>
      <c r="CW878" s="16"/>
      <c r="CX878" s="16"/>
      <c r="CY878" s="16"/>
      <c r="CZ878" s="16"/>
      <c r="DA878" s="16"/>
      <c r="DB878" s="16"/>
      <c r="DC878" s="16"/>
      <c r="DD878" s="16"/>
      <c r="DE878" s="16"/>
      <c r="DF878" s="16"/>
      <c r="DG878" s="16"/>
      <c r="DH878" s="16"/>
      <c r="DI878" s="16"/>
      <c r="DJ878" s="16"/>
      <c r="DK878" s="16"/>
      <c r="DL878" s="16"/>
      <c r="DM878" s="16"/>
      <c r="DN878" s="16"/>
      <c r="DO878" s="16"/>
      <c r="DP878" s="16"/>
      <c r="DQ878" s="16"/>
      <c r="DR878" s="16"/>
      <c r="DS878" s="16"/>
      <c r="DT878" s="16"/>
      <c r="DU878" s="16"/>
      <c r="DV878" s="16"/>
      <c r="DW878" s="16"/>
      <c r="DX878" s="16"/>
      <c r="DY878" s="16"/>
      <c r="DZ878" s="16"/>
      <c r="EA878" s="16"/>
      <c r="EB878" s="16"/>
      <c r="EC878" s="16"/>
      <c r="ED878" s="16"/>
      <c r="EE878" s="16"/>
      <c r="EF878" s="16"/>
      <c r="EG878" s="16"/>
      <c r="EH878" s="16"/>
      <c r="EI878" s="16"/>
      <c r="EJ878" s="16"/>
      <c r="EK878" s="16"/>
      <c r="EL878" s="16"/>
      <c r="EM878" s="16"/>
      <c r="EN878" s="16"/>
      <c r="EO878" s="16"/>
      <c r="EP878" s="16"/>
      <c r="EQ878" s="16"/>
      <c r="ER878" s="16"/>
      <c r="ES878" s="16"/>
      <c r="ET878" s="16"/>
      <c r="EU878" s="16"/>
      <c r="EV878" s="16"/>
      <c r="EW878" s="16"/>
      <c r="EX878" s="16"/>
      <c r="EY878" s="16"/>
      <c r="EZ878" s="16"/>
      <c r="FA878" s="16"/>
      <c r="FB878" s="16"/>
      <c r="FC878" s="16"/>
      <c r="FD878" s="16"/>
      <c r="FE878" s="16"/>
      <c r="FF878" s="16"/>
      <c r="FG878" s="16"/>
      <c r="FH878" s="16"/>
      <c r="FI878" s="16"/>
      <c r="FJ878" s="16"/>
      <c r="FK878" s="16"/>
      <c r="FL878" s="16"/>
      <c r="FM878" s="16"/>
      <c r="FN878" s="16"/>
      <c r="FO878" s="16"/>
      <c r="FP878" s="16"/>
      <c r="FQ878" s="16"/>
      <c r="FR878" s="16"/>
    </row>
    <row r="879" spans="1:174" ht="13.5">
      <c r="A879" s="16" t="s">
        <v>15</v>
      </c>
      <c r="B879" s="16">
        <v>2015</v>
      </c>
      <c r="C879" s="40">
        <v>8</v>
      </c>
      <c r="D879" s="16">
        <v>2020</v>
      </c>
      <c r="E879" s="16">
        <v>73.18</v>
      </c>
      <c r="F879" s="16">
        <v>400</v>
      </c>
      <c r="G879" s="16">
        <v>0</v>
      </c>
      <c r="H879" s="16">
        <v>0</v>
      </c>
      <c r="I879" s="16">
        <v>0</v>
      </c>
      <c r="J879" s="6">
        <v>0</v>
      </c>
      <c r="K879" s="38">
        <f t="shared" si="35"/>
        <v>2493.18</v>
      </c>
      <c r="L879" s="16">
        <v>0</v>
      </c>
      <c r="M879" s="16">
        <v>18</v>
      </c>
      <c r="N879" s="19">
        <v>280</v>
      </c>
      <c r="O879" s="16">
        <v>513.7</v>
      </c>
      <c r="P879" s="19">
        <v>0</v>
      </c>
      <c r="Q879" s="19">
        <v>0</v>
      </c>
      <c r="R879" s="19">
        <v>0</v>
      </c>
      <c r="S879" s="19">
        <v>0</v>
      </c>
      <c r="T879" s="19">
        <v>1137.7</v>
      </c>
      <c r="U879" s="19">
        <v>0</v>
      </c>
      <c r="V879" s="19">
        <v>0</v>
      </c>
      <c r="W879" s="87">
        <f t="shared" si="36"/>
        <v>1949.4</v>
      </c>
      <c r="X879" s="19">
        <v>393</v>
      </c>
      <c r="Y879" s="19">
        <v>0.2</v>
      </c>
      <c r="Z879" s="19">
        <v>160</v>
      </c>
      <c r="AA879" s="16">
        <v>0</v>
      </c>
      <c r="AB879" s="16">
        <v>0</v>
      </c>
      <c r="AC879" s="16">
        <v>0</v>
      </c>
      <c r="AD879" s="16">
        <v>0</v>
      </c>
      <c r="AE879" s="16">
        <v>0</v>
      </c>
      <c r="AF879" s="16">
        <v>0</v>
      </c>
      <c r="AG879" s="5">
        <v>0</v>
      </c>
      <c r="AH879" s="17">
        <v>0</v>
      </c>
      <c r="AI879" s="18">
        <v>0</v>
      </c>
      <c r="AJ879" s="60">
        <f t="shared" si="37"/>
        <v>553.2</v>
      </c>
      <c r="AK879" s="23">
        <v>4444.58</v>
      </c>
      <c r="AL879" s="16">
        <v>28.28</v>
      </c>
      <c r="AM879" s="38">
        <v>3861.1</v>
      </c>
      <c r="CU879" s="16"/>
      <c r="CV879" s="16"/>
      <c r="CW879" s="16"/>
      <c r="CX879" s="16"/>
      <c r="CY879" s="16"/>
      <c r="CZ879" s="16"/>
      <c r="DA879" s="16"/>
      <c r="DB879" s="16"/>
      <c r="DC879" s="16"/>
      <c r="DD879" s="16"/>
      <c r="DE879" s="16"/>
      <c r="DF879" s="16"/>
      <c r="DG879" s="16"/>
      <c r="DH879" s="16"/>
      <c r="DI879" s="16"/>
      <c r="DJ879" s="16"/>
      <c r="DK879" s="16"/>
      <c r="DL879" s="16"/>
      <c r="DM879" s="16"/>
      <c r="DN879" s="16"/>
      <c r="DO879" s="16"/>
      <c r="DP879" s="16"/>
      <c r="DQ879" s="16"/>
      <c r="DR879" s="16"/>
      <c r="DS879" s="16"/>
      <c r="DT879" s="16"/>
      <c r="DU879" s="16"/>
      <c r="DV879" s="16"/>
      <c r="DW879" s="16"/>
      <c r="DX879" s="16"/>
      <c r="DY879" s="16"/>
      <c r="DZ879" s="16"/>
      <c r="EA879" s="16"/>
      <c r="EB879" s="16"/>
      <c r="EC879" s="16"/>
      <c r="ED879" s="16"/>
      <c r="EE879" s="16"/>
      <c r="EF879" s="16"/>
      <c r="EG879" s="16"/>
      <c r="EH879" s="16"/>
      <c r="EI879" s="16"/>
      <c r="EJ879" s="16"/>
      <c r="EK879" s="16"/>
      <c r="EL879" s="16"/>
      <c r="EM879" s="16"/>
      <c r="EN879" s="16"/>
      <c r="EO879" s="16"/>
      <c r="EP879" s="16"/>
      <c r="EQ879" s="16"/>
      <c r="ER879" s="16"/>
      <c r="ES879" s="16"/>
      <c r="ET879" s="16"/>
      <c r="EU879" s="16"/>
      <c r="EV879" s="16"/>
      <c r="EW879" s="16"/>
      <c r="EX879" s="16"/>
      <c r="EY879" s="16"/>
      <c r="EZ879" s="16"/>
      <c r="FA879" s="16"/>
      <c r="FB879" s="16"/>
      <c r="FC879" s="16"/>
      <c r="FD879" s="16"/>
      <c r="FE879" s="16"/>
      <c r="FF879" s="16"/>
      <c r="FG879" s="16"/>
      <c r="FH879" s="16"/>
      <c r="FI879" s="16"/>
      <c r="FJ879" s="16"/>
      <c r="FK879" s="16"/>
      <c r="FL879" s="16"/>
      <c r="FM879" s="16"/>
      <c r="FN879" s="16"/>
      <c r="FO879" s="16"/>
      <c r="FP879" s="16"/>
      <c r="FQ879" s="16"/>
      <c r="FR879" s="16"/>
    </row>
    <row r="880" spans="1:174" ht="13.5">
      <c r="A880" s="16" t="s">
        <v>13</v>
      </c>
      <c r="B880" s="16">
        <v>2015</v>
      </c>
      <c r="C880" s="40">
        <v>10</v>
      </c>
      <c r="D880" s="16">
        <v>2020</v>
      </c>
      <c r="E880" s="16">
        <v>150</v>
      </c>
      <c r="F880" s="16">
        <v>100</v>
      </c>
      <c r="G880" s="16">
        <v>0</v>
      </c>
      <c r="H880" s="16">
        <v>0</v>
      </c>
      <c r="I880" s="16">
        <v>0</v>
      </c>
      <c r="J880" s="6">
        <v>0</v>
      </c>
      <c r="K880" s="38">
        <f t="shared" si="35"/>
        <v>2270</v>
      </c>
      <c r="L880" s="16">
        <v>300</v>
      </c>
      <c r="M880" s="16">
        <v>0</v>
      </c>
      <c r="N880" s="19">
        <v>280</v>
      </c>
      <c r="O880" s="16">
        <v>522.41</v>
      </c>
      <c r="P880" s="19">
        <v>348.28</v>
      </c>
      <c r="Q880" s="19">
        <v>200</v>
      </c>
      <c r="R880" s="19">
        <v>0</v>
      </c>
      <c r="S880" s="19">
        <v>0</v>
      </c>
      <c r="T880" s="19">
        <v>1393.1</v>
      </c>
      <c r="U880" s="19">
        <v>0</v>
      </c>
      <c r="V880" s="19">
        <v>0</v>
      </c>
      <c r="W880" s="87">
        <f t="shared" si="36"/>
        <v>3043.79</v>
      </c>
      <c r="X880" s="19">
        <v>369</v>
      </c>
      <c r="Y880" s="19">
        <v>0</v>
      </c>
      <c r="Z880" s="19">
        <v>0</v>
      </c>
      <c r="AA880" s="16">
        <v>0</v>
      </c>
      <c r="AB880" s="16">
        <v>0</v>
      </c>
      <c r="AC880" s="16">
        <v>0</v>
      </c>
      <c r="AD880" s="16">
        <v>0</v>
      </c>
      <c r="AE880" s="16">
        <v>300</v>
      </c>
      <c r="AF880" s="16">
        <v>0</v>
      </c>
      <c r="AG880" s="5">
        <v>0</v>
      </c>
      <c r="AH880" s="17">
        <v>0</v>
      </c>
      <c r="AI880" s="18">
        <v>0</v>
      </c>
      <c r="AJ880" s="60">
        <f t="shared" si="37"/>
        <v>669</v>
      </c>
      <c r="AK880" s="23">
        <v>5313.79</v>
      </c>
      <c r="AL880" s="16">
        <v>76.38</v>
      </c>
      <c r="AM880" s="38">
        <v>4568.41</v>
      </c>
      <c r="CU880" s="16"/>
      <c r="CV880" s="16"/>
      <c r="CW880" s="16"/>
      <c r="CX880" s="16"/>
      <c r="CY880" s="16"/>
      <c r="CZ880" s="16"/>
      <c r="DA880" s="16"/>
      <c r="DB880" s="16"/>
      <c r="DC880" s="16"/>
      <c r="DD880" s="16"/>
      <c r="DE880" s="16"/>
      <c r="DF880" s="16"/>
      <c r="DG880" s="16"/>
      <c r="DH880" s="16"/>
      <c r="DI880" s="16"/>
      <c r="DJ880" s="16"/>
      <c r="DK880" s="16"/>
      <c r="DL880" s="16"/>
      <c r="DM880" s="16"/>
      <c r="DN880" s="16"/>
      <c r="DO880" s="16"/>
      <c r="DP880" s="16"/>
      <c r="DQ880" s="16"/>
      <c r="DR880" s="16"/>
      <c r="DS880" s="16"/>
      <c r="DT880" s="16"/>
      <c r="DU880" s="16"/>
      <c r="DV880" s="16"/>
      <c r="DW880" s="16"/>
      <c r="DX880" s="16"/>
      <c r="DY880" s="16"/>
      <c r="DZ880" s="16"/>
      <c r="EA880" s="16"/>
      <c r="EB880" s="16"/>
      <c r="EC880" s="16"/>
      <c r="ED880" s="16"/>
      <c r="EE880" s="16"/>
      <c r="EF880" s="16"/>
      <c r="EG880" s="16"/>
      <c r="EH880" s="16"/>
      <c r="EI880" s="16"/>
      <c r="EJ880" s="16"/>
      <c r="EK880" s="16"/>
      <c r="EL880" s="16"/>
      <c r="EM880" s="16"/>
      <c r="EN880" s="16"/>
      <c r="EO880" s="16"/>
      <c r="EP880" s="16"/>
      <c r="EQ880" s="16"/>
      <c r="ER880" s="16"/>
      <c r="ES880" s="16"/>
      <c r="ET880" s="16"/>
      <c r="EU880" s="16"/>
      <c r="EV880" s="16"/>
      <c r="EW880" s="16"/>
      <c r="EX880" s="16"/>
      <c r="EY880" s="16"/>
      <c r="EZ880" s="16"/>
      <c r="FA880" s="16"/>
      <c r="FB880" s="16"/>
      <c r="FC880" s="16"/>
      <c r="FD880" s="16"/>
      <c r="FE880" s="16"/>
      <c r="FF880" s="16"/>
      <c r="FG880" s="16"/>
      <c r="FH880" s="16"/>
      <c r="FI880" s="16"/>
      <c r="FJ880" s="16"/>
      <c r="FK880" s="16"/>
      <c r="FL880" s="16"/>
      <c r="FM880" s="16"/>
      <c r="FN880" s="16"/>
      <c r="FO880" s="16"/>
      <c r="FP880" s="16"/>
      <c r="FQ880" s="16"/>
      <c r="FR880" s="16"/>
    </row>
    <row r="881" spans="1:174" ht="13.5">
      <c r="A881" s="16" t="s">
        <v>13</v>
      </c>
      <c r="B881" s="16">
        <v>2015</v>
      </c>
      <c r="C881" s="40">
        <v>9</v>
      </c>
      <c r="D881" s="16">
        <v>2020</v>
      </c>
      <c r="E881" s="16">
        <v>230</v>
      </c>
      <c r="F881" s="16">
        <v>50</v>
      </c>
      <c r="G881" s="16">
        <v>0</v>
      </c>
      <c r="H881" s="16">
        <v>0</v>
      </c>
      <c r="I881" s="16">
        <v>0</v>
      </c>
      <c r="J881" s="6">
        <v>0</v>
      </c>
      <c r="K881" s="38">
        <f t="shared" si="35"/>
        <v>2300</v>
      </c>
      <c r="L881" s="16">
        <v>300</v>
      </c>
      <c r="M881" s="16">
        <v>27</v>
      </c>
      <c r="N881" s="19">
        <v>252.9</v>
      </c>
      <c r="O881" s="16">
        <v>592.07</v>
      </c>
      <c r="P881" s="19">
        <v>0</v>
      </c>
      <c r="Q881" s="19">
        <v>0</v>
      </c>
      <c r="R881" s="19">
        <v>0</v>
      </c>
      <c r="S881" s="19">
        <v>0</v>
      </c>
      <c r="T881" s="19">
        <v>928.7</v>
      </c>
      <c r="U881" s="19">
        <v>0</v>
      </c>
      <c r="V881" s="19">
        <v>0</v>
      </c>
      <c r="W881" s="87">
        <f t="shared" si="36"/>
        <v>2100.67</v>
      </c>
      <c r="X881" s="19">
        <v>172</v>
      </c>
      <c r="Y881" s="19">
        <v>27.7</v>
      </c>
      <c r="Z881" s="19">
        <v>160</v>
      </c>
      <c r="AA881" s="16">
        <v>0</v>
      </c>
      <c r="AB881" s="16">
        <v>0</v>
      </c>
      <c r="AC881" s="16">
        <v>0</v>
      </c>
      <c r="AD881" s="16">
        <v>0</v>
      </c>
      <c r="AE881" s="16">
        <v>300</v>
      </c>
      <c r="AF881" s="16">
        <v>278.62</v>
      </c>
      <c r="AG881" s="5">
        <v>25</v>
      </c>
      <c r="AH881" s="17">
        <v>0</v>
      </c>
      <c r="AI881" s="18">
        <v>0</v>
      </c>
      <c r="AJ881" s="60">
        <f t="shared" si="37"/>
        <v>963.32</v>
      </c>
      <c r="AK881" s="23">
        <v>4722.09</v>
      </c>
      <c r="AL881" s="16"/>
      <c r="AM881" s="38">
        <v>3418.73</v>
      </c>
      <c r="CU881" s="16"/>
      <c r="CV881" s="16"/>
      <c r="CW881" s="16"/>
      <c r="CX881" s="16"/>
      <c r="CY881" s="16"/>
      <c r="CZ881" s="16"/>
      <c r="DA881" s="16"/>
      <c r="DB881" s="16"/>
      <c r="DC881" s="16"/>
      <c r="DD881" s="16"/>
      <c r="DE881" s="16"/>
      <c r="DF881" s="16"/>
      <c r="DG881" s="16"/>
      <c r="DH881" s="16"/>
      <c r="DI881" s="16"/>
      <c r="DJ881" s="16"/>
      <c r="DK881" s="16"/>
      <c r="DL881" s="16"/>
      <c r="DM881" s="16"/>
      <c r="DN881" s="16"/>
      <c r="DO881" s="16"/>
      <c r="DP881" s="16"/>
      <c r="DQ881" s="16"/>
      <c r="DR881" s="16"/>
      <c r="DS881" s="16"/>
      <c r="DT881" s="16"/>
      <c r="DU881" s="16"/>
      <c r="DV881" s="16"/>
      <c r="DW881" s="16"/>
      <c r="DX881" s="16"/>
      <c r="DY881" s="16"/>
      <c r="DZ881" s="16"/>
      <c r="EA881" s="16"/>
      <c r="EB881" s="16"/>
      <c r="EC881" s="16"/>
      <c r="ED881" s="16"/>
      <c r="EE881" s="16"/>
      <c r="EF881" s="16"/>
      <c r="EG881" s="16"/>
      <c r="EH881" s="16"/>
      <c r="EI881" s="16"/>
      <c r="EJ881" s="16"/>
      <c r="EK881" s="16"/>
      <c r="EL881" s="16"/>
      <c r="EM881" s="16"/>
      <c r="EN881" s="16"/>
      <c r="EO881" s="16"/>
      <c r="EP881" s="16"/>
      <c r="EQ881" s="16"/>
      <c r="ER881" s="16"/>
      <c r="ES881" s="16"/>
      <c r="ET881" s="16"/>
      <c r="EU881" s="16"/>
      <c r="EV881" s="16"/>
      <c r="EW881" s="16"/>
      <c r="EX881" s="16"/>
      <c r="EY881" s="16"/>
      <c r="EZ881" s="16"/>
      <c r="FA881" s="16"/>
      <c r="FB881" s="16"/>
      <c r="FC881" s="16"/>
      <c r="FD881" s="16"/>
      <c r="FE881" s="16"/>
      <c r="FF881" s="16"/>
      <c r="FG881" s="16"/>
      <c r="FH881" s="16"/>
      <c r="FI881" s="16"/>
      <c r="FJ881" s="16"/>
      <c r="FK881" s="16"/>
      <c r="FL881" s="16"/>
      <c r="FM881" s="16"/>
      <c r="FN881" s="16"/>
      <c r="FO881" s="16"/>
      <c r="FP881" s="16"/>
      <c r="FQ881" s="16"/>
      <c r="FR881" s="16"/>
    </row>
    <row r="882" spans="1:174" ht="13.5">
      <c r="A882" s="16" t="s">
        <v>13</v>
      </c>
      <c r="B882" s="16">
        <v>2015</v>
      </c>
      <c r="C882" s="40">
        <v>10</v>
      </c>
      <c r="D882" s="16">
        <v>2020</v>
      </c>
      <c r="E882" s="16">
        <v>150</v>
      </c>
      <c r="F882" s="16">
        <v>100</v>
      </c>
      <c r="G882" s="16">
        <v>0</v>
      </c>
      <c r="H882" s="16">
        <v>0</v>
      </c>
      <c r="I882" s="16">
        <v>0</v>
      </c>
      <c r="J882" s="6">
        <v>0</v>
      </c>
      <c r="K882" s="38">
        <f t="shared" si="35"/>
        <v>2270</v>
      </c>
      <c r="L882" s="16">
        <v>0</v>
      </c>
      <c r="M882" s="16">
        <v>162</v>
      </c>
      <c r="N882" s="19">
        <v>270.67</v>
      </c>
      <c r="O882" s="16">
        <v>348.28</v>
      </c>
      <c r="P882" s="19">
        <v>0</v>
      </c>
      <c r="Q882" s="19">
        <v>0</v>
      </c>
      <c r="R882" s="19">
        <v>0</v>
      </c>
      <c r="S882" s="19">
        <v>0</v>
      </c>
      <c r="T882" s="19">
        <v>1044.83</v>
      </c>
      <c r="U882" s="19">
        <v>0</v>
      </c>
      <c r="V882" s="19">
        <v>0</v>
      </c>
      <c r="W882" s="87">
        <f t="shared" si="36"/>
        <v>1825.78</v>
      </c>
      <c r="X882" s="19">
        <v>214.5</v>
      </c>
      <c r="Y882" s="19">
        <v>0</v>
      </c>
      <c r="Z882" s="19">
        <v>160</v>
      </c>
      <c r="AA882" s="16">
        <v>0</v>
      </c>
      <c r="AB882" s="16">
        <v>0</v>
      </c>
      <c r="AC882" s="16">
        <v>0</v>
      </c>
      <c r="AD882" s="16">
        <v>0</v>
      </c>
      <c r="AE882" s="16">
        <v>0</v>
      </c>
      <c r="AF882" s="16">
        <v>162.53</v>
      </c>
      <c r="AG882" s="5">
        <v>0</v>
      </c>
      <c r="AH882" s="17">
        <v>0</v>
      </c>
      <c r="AI882" s="18">
        <v>0</v>
      </c>
      <c r="AJ882" s="60">
        <f t="shared" si="37"/>
        <v>537.03</v>
      </c>
      <c r="AK882" s="23">
        <v>3933.25</v>
      </c>
      <c r="AL882" s="16">
        <v>13</v>
      </c>
      <c r="AM882" s="38">
        <v>3545.75</v>
      </c>
      <c r="CU882" s="16"/>
      <c r="CV882" s="16"/>
      <c r="CW882" s="16"/>
      <c r="CX882" s="16"/>
      <c r="CY882" s="16"/>
      <c r="CZ882" s="16"/>
      <c r="DA882" s="16"/>
      <c r="DB882" s="16"/>
      <c r="DC882" s="16"/>
      <c r="DD882" s="16"/>
      <c r="DE882" s="16"/>
      <c r="DF882" s="16"/>
      <c r="DG882" s="16"/>
      <c r="DH882" s="16"/>
      <c r="DI882" s="16"/>
      <c r="DJ882" s="16"/>
      <c r="DK882" s="16"/>
      <c r="DL882" s="16"/>
      <c r="DM882" s="16"/>
      <c r="DN882" s="16"/>
      <c r="DO882" s="16"/>
      <c r="DP882" s="16"/>
      <c r="DQ882" s="16"/>
      <c r="DR882" s="16"/>
      <c r="DS882" s="16"/>
      <c r="DT882" s="16"/>
      <c r="DU882" s="16"/>
      <c r="DV882" s="16"/>
      <c r="DW882" s="16"/>
      <c r="DX882" s="16"/>
      <c r="DY882" s="16"/>
      <c r="DZ882" s="16"/>
      <c r="EA882" s="16"/>
      <c r="EB882" s="16"/>
      <c r="EC882" s="16"/>
      <c r="ED882" s="16"/>
      <c r="EE882" s="16"/>
      <c r="EF882" s="16"/>
      <c r="EG882" s="16"/>
      <c r="EH882" s="16"/>
      <c r="EI882" s="16"/>
      <c r="EJ882" s="16"/>
      <c r="EK882" s="16"/>
      <c r="EL882" s="16"/>
      <c r="EM882" s="16"/>
      <c r="EN882" s="16"/>
      <c r="EO882" s="16"/>
      <c r="EP882" s="16"/>
      <c r="EQ882" s="16"/>
      <c r="ER882" s="16"/>
      <c r="ES882" s="16"/>
      <c r="ET882" s="16"/>
      <c r="EU882" s="16"/>
      <c r="EV882" s="16"/>
      <c r="EW882" s="16"/>
      <c r="EX882" s="16"/>
      <c r="EY882" s="16"/>
      <c r="EZ882" s="16"/>
      <c r="FA882" s="16"/>
      <c r="FB882" s="16"/>
      <c r="FC882" s="16"/>
      <c r="FD882" s="16"/>
      <c r="FE882" s="16"/>
      <c r="FF882" s="16"/>
      <c r="FG882" s="16"/>
      <c r="FH882" s="16"/>
      <c r="FI882" s="16"/>
      <c r="FJ882" s="16"/>
      <c r="FK882" s="16"/>
      <c r="FL882" s="16"/>
      <c r="FM882" s="16"/>
      <c r="FN882" s="16"/>
      <c r="FO882" s="16"/>
      <c r="FP882" s="16"/>
      <c r="FQ882" s="16"/>
      <c r="FR882" s="16"/>
    </row>
    <row r="883" spans="1:174" ht="13.5">
      <c r="A883" s="16" t="s">
        <v>13</v>
      </c>
      <c r="B883" s="16">
        <v>2015</v>
      </c>
      <c r="C883" s="40">
        <v>10</v>
      </c>
      <c r="D883" s="16">
        <v>2020</v>
      </c>
      <c r="E883" s="16">
        <v>210</v>
      </c>
      <c r="F883" s="16">
        <v>100</v>
      </c>
      <c r="G883" s="16">
        <v>0</v>
      </c>
      <c r="H883" s="16">
        <v>0</v>
      </c>
      <c r="I883" s="16">
        <v>0</v>
      </c>
      <c r="J883" s="6">
        <v>0</v>
      </c>
      <c r="K883" s="38">
        <f t="shared" si="35"/>
        <v>2330</v>
      </c>
      <c r="L883" s="16">
        <v>300</v>
      </c>
      <c r="M883" s="16">
        <v>0</v>
      </c>
      <c r="N883" s="19">
        <v>280</v>
      </c>
      <c r="O883" s="16">
        <v>557.24</v>
      </c>
      <c r="P883" s="19">
        <v>0</v>
      </c>
      <c r="Q883" s="19">
        <v>0</v>
      </c>
      <c r="R883" s="19">
        <v>0</v>
      </c>
      <c r="S883" s="19">
        <v>0</v>
      </c>
      <c r="T883" s="19">
        <v>1160.92</v>
      </c>
      <c r="U883" s="19">
        <v>0</v>
      </c>
      <c r="V883" s="19">
        <v>0</v>
      </c>
      <c r="W883" s="91">
        <f t="shared" si="36"/>
        <v>2298.16</v>
      </c>
      <c r="X883" s="19">
        <v>371</v>
      </c>
      <c r="Y883" s="19">
        <v>12</v>
      </c>
      <c r="Z883" s="19">
        <v>0</v>
      </c>
      <c r="AA883" s="16">
        <v>0</v>
      </c>
      <c r="AB883" s="16">
        <v>0</v>
      </c>
      <c r="AC883" s="16">
        <v>0</v>
      </c>
      <c r="AD883" s="16">
        <v>0</v>
      </c>
      <c r="AE883" s="16">
        <v>300</v>
      </c>
      <c r="AF883" s="16">
        <v>10.22</v>
      </c>
      <c r="AG883" s="5">
        <v>0</v>
      </c>
      <c r="AH883" s="17">
        <v>0</v>
      </c>
      <c r="AI883" s="18">
        <v>0</v>
      </c>
      <c r="AJ883" s="60">
        <f t="shared" si="37"/>
        <v>693.22</v>
      </c>
      <c r="AK883" s="23">
        <v>4617.94</v>
      </c>
      <c r="AL883" s="16">
        <v>33.54</v>
      </c>
      <c r="AM883" s="38">
        <v>3901.4</v>
      </c>
      <c r="CU883" s="16"/>
      <c r="CV883" s="16"/>
      <c r="CW883" s="16"/>
      <c r="CX883" s="16"/>
      <c r="CY883" s="16"/>
      <c r="CZ883" s="16"/>
      <c r="DA883" s="16"/>
      <c r="DB883" s="16"/>
      <c r="DC883" s="16"/>
      <c r="DD883" s="16"/>
      <c r="DE883" s="16"/>
      <c r="DF883" s="16"/>
      <c r="DG883" s="16"/>
      <c r="DH883" s="16"/>
      <c r="DI883" s="16"/>
      <c r="DJ883" s="16"/>
      <c r="DK883" s="16"/>
      <c r="DL883" s="16"/>
      <c r="DM883" s="16"/>
      <c r="DN883" s="16"/>
      <c r="DO883" s="16"/>
      <c r="DP883" s="16"/>
      <c r="DQ883" s="16"/>
      <c r="DR883" s="16"/>
      <c r="DS883" s="16"/>
      <c r="DT883" s="16"/>
      <c r="DU883" s="16"/>
      <c r="DV883" s="16"/>
      <c r="DW883" s="16"/>
      <c r="DX883" s="16"/>
      <c r="DY883" s="16"/>
      <c r="DZ883" s="16"/>
      <c r="EA883" s="16"/>
      <c r="EB883" s="16"/>
      <c r="EC883" s="16"/>
      <c r="ED883" s="16"/>
      <c r="EE883" s="16"/>
      <c r="EF883" s="16"/>
      <c r="EG883" s="16"/>
      <c r="EH883" s="16"/>
      <c r="EI883" s="16"/>
      <c r="EJ883" s="16"/>
      <c r="EK883" s="16"/>
      <c r="EL883" s="16"/>
      <c r="EM883" s="16"/>
      <c r="EN883" s="16"/>
      <c r="EO883" s="16"/>
      <c r="EP883" s="16"/>
      <c r="EQ883" s="16"/>
      <c r="ER883" s="16"/>
      <c r="ES883" s="16"/>
      <c r="ET883" s="16"/>
      <c r="EU883" s="16"/>
      <c r="EV883" s="16"/>
      <c r="EW883" s="16"/>
      <c r="EX883" s="16"/>
      <c r="EY883" s="16"/>
      <c r="EZ883" s="16"/>
      <c r="FA883" s="16"/>
      <c r="FB883" s="16"/>
      <c r="FC883" s="16"/>
      <c r="FD883" s="16"/>
      <c r="FE883" s="16"/>
      <c r="FF883" s="16"/>
      <c r="FG883" s="16"/>
      <c r="FH883" s="16"/>
      <c r="FI883" s="16"/>
      <c r="FJ883" s="16"/>
      <c r="FK883" s="16"/>
      <c r="FL883" s="16"/>
      <c r="FM883" s="16"/>
      <c r="FN883" s="16"/>
      <c r="FO883" s="16"/>
      <c r="FP883" s="16"/>
      <c r="FQ883" s="16"/>
      <c r="FR883" s="16"/>
    </row>
    <row r="884" spans="1:174" s="22" customFormat="1" ht="13.5">
      <c r="A884" s="16" t="s">
        <v>13</v>
      </c>
      <c r="B884" s="16">
        <v>2015</v>
      </c>
      <c r="C884" s="40">
        <v>10</v>
      </c>
      <c r="D884" s="16">
        <v>2020</v>
      </c>
      <c r="E884" s="16">
        <v>150</v>
      </c>
      <c r="F884" s="16">
        <v>100</v>
      </c>
      <c r="G884" s="16">
        <v>0</v>
      </c>
      <c r="H884" s="16">
        <v>0</v>
      </c>
      <c r="I884" s="16">
        <v>0</v>
      </c>
      <c r="J884" s="6">
        <v>0</v>
      </c>
      <c r="K884" s="38">
        <f t="shared" si="35"/>
        <v>2270</v>
      </c>
      <c r="L884" s="16">
        <v>200</v>
      </c>
      <c r="M884" s="16">
        <v>0</v>
      </c>
      <c r="N884" s="19">
        <v>280</v>
      </c>
      <c r="O884" s="16">
        <v>452.76</v>
      </c>
      <c r="P884" s="19">
        <v>348.28</v>
      </c>
      <c r="Q884" s="19">
        <v>0</v>
      </c>
      <c r="R884" s="19">
        <v>0</v>
      </c>
      <c r="S884" s="19">
        <v>0</v>
      </c>
      <c r="T884" s="19">
        <v>789.43</v>
      </c>
      <c r="U884" s="19">
        <v>0</v>
      </c>
      <c r="V884" s="19">
        <v>0</v>
      </c>
      <c r="W884" s="23">
        <f t="shared" si="36"/>
        <v>2070.47</v>
      </c>
      <c r="X884" s="19">
        <v>300</v>
      </c>
      <c r="Y884" s="19">
        <v>0</v>
      </c>
      <c r="Z884" s="19">
        <v>160</v>
      </c>
      <c r="AA884" s="16">
        <v>0</v>
      </c>
      <c r="AB884" s="16">
        <v>0</v>
      </c>
      <c r="AC884" s="16">
        <v>0</v>
      </c>
      <c r="AD884" s="16">
        <v>106</v>
      </c>
      <c r="AE884" s="16">
        <v>200</v>
      </c>
      <c r="AF884" s="16">
        <v>0</v>
      </c>
      <c r="AG884" s="5">
        <v>0</v>
      </c>
      <c r="AH884" s="17">
        <v>0</v>
      </c>
      <c r="AI884" s="18">
        <v>0</v>
      </c>
      <c r="AJ884" s="60">
        <f t="shared" si="37"/>
        <v>766</v>
      </c>
      <c r="AK884" s="23">
        <v>4234.47</v>
      </c>
      <c r="AL884" s="16">
        <v>22.03</v>
      </c>
      <c r="AM884" s="38">
        <v>3552.44</v>
      </c>
      <c r="AN884" s="16"/>
      <c r="AO884" s="16"/>
      <c r="AP884" s="16"/>
      <c r="AQ884" s="16"/>
      <c r="AR884" s="16"/>
      <c r="AS884" s="16"/>
      <c r="AT884" s="16"/>
      <c r="AU884" s="16"/>
      <c r="AV884" s="16"/>
      <c r="AW884" s="16"/>
      <c r="AX884" s="16"/>
      <c r="AY884" s="16"/>
      <c r="AZ884" s="16"/>
      <c r="BA884" s="16"/>
      <c r="BB884" s="16"/>
      <c r="BC884" s="16"/>
      <c r="BD884" s="16"/>
      <c r="BE884" s="16"/>
      <c r="BF884" s="16"/>
      <c r="BG884" s="16"/>
      <c r="BH884" s="16"/>
      <c r="BI884" s="16"/>
      <c r="BJ884" s="16"/>
      <c r="BK884" s="16"/>
      <c r="BL884" s="16"/>
      <c r="BM884" s="16"/>
      <c r="BN884" s="16"/>
      <c r="BO884" s="16"/>
      <c r="BP884" s="16"/>
      <c r="BQ884" s="16"/>
      <c r="BR884" s="16"/>
      <c r="BS884" s="16"/>
      <c r="BT884" s="16"/>
      <c r="BU884" s="16"/>
      <c r="BV884" s="16"/>
      <c r="BW884" s="16"/>
      <c r="BX884" s="16"/>
      <c r="BY884" s="16"/>
      <c r="BZ884" s="16"/>
      <c r="CA884" s="16"/>
      <c r="CB884" s="16"/>
      <c r="CC884" s="16"/>
      <c r="CD884" s="16"/>
      <c r="CE884" s="16"/>
      <c r="CF884" s="16"/>
      <c r="CG884" s="16"/>
      <c r="CH884" s="16"/>
      <c r="CI884" s="16"/>
      <c r="CJ884" s="16"/>
      <c r="CK884" s="16"/>
      <c r="CL884" s="16"/>
      <c r="CM884" s="16"/>
      <c r="CN884" s="16"/>
      <c r="CO884" s="16"/>
      <c r="CP884" s="16"/>
      <c r="CQ884" s="16"/>
      <c r="CR884" s="16"/>
      <c r="CS884" s="16"/>
      <c r="CT884" s="16"/>
      <c r="CU884" s="16"/>
      <c r="CV884" s="16"/>
      <c r="CW884" s="16"/>
      <c r="CX884" s="16"/>
      <c r="CY884" s="16"/>
      <c r="CZ884" s="16"/>
      <c r="DA884" s="16"/>
      <c r="DB884" s="16"/>
      <c r="DC884" s="16"/>
      <c r="DD884" s="16"/>
      <c r="DE884" s="16"/>
      <c r="DF884" s="16"/>
      <c r="DG884" s="16"/>
      <c r="DH884" s="16"/>
      <c r="DI884" s="16"/>
      <c r="DJ884" s="16"/>
      <c r="DK884" s="16"/>
      <c r="DL884" s="16"/>
      <c r="DM884" s="16"/>
      <c r="DN884" s="16"/>
      <c r="DO884" s="16"/>
      <c r="DP884" s="16"/>
      <c r="DQ884" s="16"/>
      <c r="DR884" s="16"/>
      <c r="DS884" s="16"/>
      <c r="DT884" s="16"/>
      <c r="DU884" s="16"/>
      <c r="DV884" s="16"/>
      <c r="DW884" s="16"/>
      <c r="DX884" s="16"/>
      <c r="DY884" s="16"/>
      <c r="DZ884" s="16"/>
      <c r="EA884" s="16"/>
      <c r="EB884" s="16"/>
      <c r="EC884" s="16"/>
      <c r="ED884" s="16"/>
      <c r="EE884" s="16"/>
      <c r="EF884" s="16"/>
      <c r="EG884" s="16"/>
      <c r="EH884" s="16"/>
      <c r="EI884" s="16"/>
      <c r="EJ884" s="16"/>
      <c r="EK884" s="16"/>
      <c r="EL884" s="16"/>
      <c r="EM884" s="16"/>
      <c r="EN884" s="16"/>
      <c r="EO884" s="16"/>
      <c r="EP884" s="16"/>
      <c r="EQ884" s="16"/>
      <c r="ER884" s="16"/>
      <c r="ES884" s="16"/>
      <c r="ET884" s="16"/>
      <c r="EU884" s="16"/>
      <c r="EV884" s="16"/>
      <c r="EW884" s="16"/>
      <c r="EX884" s="16"/>
      <c r="EY884" s="16"/>
      <c r="EZ884" s="16"/>
      <c r="FA884" s="16"/>
      <c r="FB884" s="16"/>
      <c r="FC884" s="16"/>
      <c r="FD884" s="16"/>
      <c r="FE884" s="16"/>
      <c r="FF884" s="16"/>
      <c r="FG884" s="16"/>
      <c r="FH884" s="16"/>
      <c r="FI884" s="16"/>
      <c r="FJ884" s="16"/>
      <c r="FK884" s="16"/>
      <c r="FL884" s="16"/>
      <c r="FM884" s="16"/>
      <c r="FN884" s="16"/>
      <c r="FO884" s="16"/>
      <c r="FP884" s="16"/>
      <c r="FQ884" s="16"/>
      <c r="FR884" s="16"/>
    </row>
    <row r="885" spans="1:174" ht="13.5">
      <c r="A885" s="16" t="s">
        <v>13</v>
      </c>
      <c r="B885" s="16">
        <v>2015</v>
      </c>
      <c r="C885" s="40">
        <v>10</v>
      </c>
      <c r="D885" s="16">
        <v>2020</v>
      </c>
      <c r="E885" s="16">
        <v>130</v>
      </c>
      <c r="F885" s="16">
        <v>100</v>
      </c>
      <c r="G885" s="16">
        <v>0</v>
      </c>
      <c r="H885" s="16">
        <v>0</v>
      </c>
      <c r="I885" s="16">
        <v>0</v>
      </c>
      <c r="J885" s="6">
        <v>0</v>
      </c>
      <c r="K885" s="38">
        <f t="shared" si="35"/>
        <v>2250</v>
      </c>
      <c r="L885" s="48">
        <v>300</v>
      </c>
      <c r="M885" s="50">
        <v>0</v>
      </c>
      <c r="N885" s="19">
        <v>280</v>
      </c>
      <c r="O885" s="16">
        <v>522.41</v>
      </c>
      <c r="P885" s="19">
        <v>348.28</v>
      </c>
      <c r="Q885" s="19">
        <v>200</v>
      </c>
      <c r="R885" s="19">
        <v>0</v>
      </c>
      <c r="S885" s="19">
        <v>0</v>
      </c>
      <c r="T885" s="19">
        <v>1160.92</v>
      </c>
      <c r="U885" s="19">
        <v>0</v>
      </c>
      <c r="V885" s="19">
        <v>0</v>
      </c>
      <c r="W885" s="86">
        <f t="shared" si="36"/>
        <v>2811.6099999999997</v>
      </c>
      <c r="X885" s="19">
        <v>271.5</v>
      </c>
      <c r="Y885" s="19">
        <v>2</v>
      </c>
      <c r="Z885" s="19">
        <v>160</v>
      </c>
      <c r="AA885" s="64">
        <v>0</v>
      </c>
      <c r="AB885" s="49">
        <v>0</v>
      </c>
      <c r="AC885" s="49">
        <v>0</v>
      </c>
      <c r="AD885" s="49">
        <v>0</v>
      </c>
      <c r="AE885" s="49">
        <v>300</v>
      </c>
      <c r="AF885" s="49">
        <v>81.26</v>
      </c>
      <c r="AG885" s="65">
        <v>0</v>
      </c>
      <c r="AH885" s="17">
        <v>0</v>
      </c>
      <c r="AI885" s="18">
        <v>0</v>
      </c>
      <c r="AJ885" s="60">
        <f t="shared" si="37"/>
        <v>814.76</v>
      </c>
      <c r="AK885" s="23">
        <v>4980.35</v>
      </c>
      <c r="AL885" s="16">
        <v>44.41</v>
      </c>
      <c r="AM885" s="38">
        <v>4202.44</v>
      </c>
      <c r="CU885" s="16"/>
      <c r="CV885" s="16"/>
      <c r="CW885" s="16"/>
      <c r="CX885" s="16"/>
      <c r="CY885" s="16"/>
      <c r="CZ885" s="16"/>
      <c r="DA885" s="16"/>
      <c r="DB885" s="16"/>
      <c r="DC885" s="16"/>
      <c r="DD885" s="16"/>
      <c r="DE885" s="16"/>
      <c r="DF885" s="16"/>
      <c r="DG885" s="16"/>
      <c r="DH885" s="16"/>
      <c r="DI885" s="16"/>
      <c r="DJ885" s="16"/>
      <c r="DK885" s="16"/>
      <c r="DL885" s="16"/>
      <c r="DM885" s="16"/>
      <c r="DN885" s="16"/>
      <c r="DO885" s="16"/>
      <c r="DP885" s="16"/>
      <c r="DQ885" s="16"/>
      <c r="DR885" s="16"/>
      <c r="DS885" s="16"/>
      <c r="DT885" s="16"/>
      <c r="DU885" s="16"/>
      <c r="DV885" s="16"/>
      <c r="DW885" s="16"/>
      <c r="DX885" s="16"/>
      <c r="DY885" s="16"/>
      <c r="DZ885" s="16"/>
      <c r="EA885" s="16"/>
      <c r="EB885" s="16"/>
      <c r="EC885" s="16"/>
      <c r="ED885" s="16"/>
      <c r="EE885" s="16"/>
      <c r="EF885" s="16"/>
      <c r="EG885" s="16"/>
      <c r="EH885" s="16"/>
      <c r="EI885" s="16"/>
      <c r="EJ885" s="16"/>
      <c r="EK885" s="16"/>
      <c r="EL885" s="16"/>
      <c r="EM885" s="16"/>
      <c r="EN885" s="16"/>
      <c r="EO885" s="16"/>
      <c r="EP885" s="16"/>
      <c r="EQ885" s="16"/>
      <c r="ER885" s="16"/>
      <c r="ES885" s="16"/>
      <c r="ET885" s="16"/>
      <c r="EU885" s="16"/>
      <c r="EV885" s="16"/>
      <c r="EW885" s="16"/>
      <c r="EX885" s="16"/>
      <c r="EY885" s="16"/>
      <c r="EZ885" s="16"/>
      <c r="FA885" s="16"/>
      <c r="FB885" s="16"/>
      <c r="FC885" s="16"/>
      <c r="FD885" s="16"/>
      <c r="FE885" s="16"/>
      <c r="FF885" s="16"/>
      <c r="FG885" s="16"/>
      <c r="FH885" s="16"/>
      <c r="FI885" s="16"/>
      <c r="FJ885" s="16"/>
      <c r="FK885" s="16"/>
      <c r="FL885" s="16"/>
      <c r="FM885" s="16"/>
      <c r="FN885" s="16"/>
      <c r="FO885" s="16"/>
      <c r="FP885" s="16"/>
      <c r="FQ885" s="16"/>
      <c r="FR885" s="16"/>
    </row>
    <row r="886" spans="1:174" ht="13.5">
      <c r="A886" s="16" t="s">
        <v>13</v>
      </c>
      <c r="B886" s="16">
        <v>2015</v>
      </c>
      <c r="C886" s="40">
        <v>10</v>
      </c>
      <c r="D886" s="16">
        <v>2020</v>
      </c>
      <c r="E886" s="16">
        <v>130</v>
      </c>
      <c r="F886" s="16">
        <v>100</v>
      </c>
      <c r="G886" s="16">
        <v>0</v>
      </c>
      <c r="H886" s="16">
        <v>0</v>
      </c>
      <c r="I886" s="16">
        <v>0</v>
      </c>
      <c r="J886" s="6">
        <v>0</v>
      </c>
      <c r="K886" s="38">
        <f t="shared" si="35"/>
        <v>2250</v>
      </c>
      <c r="L886" s="16">
        <v>300</v>
      </c>
      <c r="M886" s="16">
        <v>0</v>
      </c>
      <c r="N886" s="19">
        <v>280</v>
      </c>
      <c r="O886" s="16">
        <v>522.41</v>
      </c>
      <c r="P886" s="19">
        <v>348.28</v>
      </c>
      <c r="Q886" s="19">
        <v>0</v>
      </c>
      <c r="R886" s="19">
        <v>0</v>
      </c>
      <c r="S886" s="19">
        <v>0</v>
      </c>
      <c r="T886" s="19">
        <v>1160.92</v>
      </c>
      <c r="U886" s="19">
        <v>0</v>
      </c>
      <c r="V886" s="19">
        <v>0</v>
      </c>
      <c r="W886" s="87">
        <f t="shared" si="36"/>
        <v>2611.6099999999997</v>
      </c>
      <c r="X886" s="19">
        <v>271.5</v>
      </c>
      <c r="Y886" s="19">
        <v>19.5</v>
      </c>
      <c r="Z886" s="19">
        <v>0</v>
      </c>
      <c r="AA886" s="16">
        <v>0</v>
      </c>
      <c r="AB886" s="16">
        <v>0</v>
      </c>
      <c r="AC886" s="16">
        <v>0</v>
      </c>
      <c r="AD886" s="16">
        <v>0</v>
      </c>
      <c r="AE886" s="16">
        <v>300</v>
      </c>
      <c r="AF886" s="16">
        <v>46.44</v>
      </c>
      <c r="AG886" s="5">
        <v>0</v>
      </c>
      <c r="AH886" s="17">
        <v>0</v>
      </c>
      <c r="AI886" s="18">
        <v>0</v>
      </c>
      <c r="AJ886" s="60">
        <f t="shared" si="37"/>
        <v>637.44</v>
      </c>
      <c r="AK886" s="23">
        <v>4815.17</v>
      </c>
      <c r="AL886" s="16">
        <v>39.46</v>
      </c>
      <c r="AM886" s="38">
        <v>4184.71</v>
      </c>
      <c r="CU886" s="16"/>
      <c r="CV886" s="16"/>
      <c r="CW886" s="16"/>
      <c r="CX886" s="16"/>
      <c r="CY886" s="16"/>
      <c r="CZ886" s="16"/>
      <c r="DA886" s="16"/>
      <c r="DB886" s="16"/>
      <c r="DC886" s="16"/>
      <c r="DD886" s="16"/>
      <c r="DE886" s="16"/>
      <c r="DF886" s="16"/>
      <c r="DG886" s="16"/>
      <c r="DH886" s="16"/>
      <c r="DI886" s="16"/>
      <c r="DJ886" s="16"/>
      <c r="DK886" s="16"/>
      <c r="DL886" s="16"/>
      <c r="DM886" s="16"/>
      <c r="DN886" s="16"/>
      <c r="DO886" s="16"/>
      <c r="DP886" s="16"/>
      <c r="DQ886" s="16"/>
      <c r="DR886" s="16"/>
      <c r="DS886" s="16"/>
      <c r="DT886" s="16"/>
      <c r="DU886" s="16"/>
      <c r="DV886" s="16"/>
      <c r="DW886" s="16"/>
      <c r="DX886" s="16"/>
      <c r="DY886" s="16"/>
      <c r="DZ886" s="16"/>
      <c r="EA886" s="16"/>
      <c r="EB886" s="16"/>
      <c r="EC886" s="16"/>
      <c r="ED886" s="16"/>
      <c r="EE886" s="16"/>
      <c r="EF886" s="16"/>
      <c r="EG886" s="16"/>
      <c r="EH886" s="16"/>
      <c r="EI886" s="16"/>
      <c r="EJ886" s="16"/>
      <c r="EK886" s="16"/>
      <c r="EL886" s="16"/>
      <c r="EM886" s="16"/>
      <c r="EN886" s="16"/>
      <c r="EO886" s="16"/>
      <c r="EP886" s="16"/>
      <c r="EQ886" s="16"/>
      <c r="ER886" s="16"/>
      <c r="ES886" s="16"/>
      <c r="ET886" s="16"/>
      <c r="EU886" s="16"/>
      <c r="EV886" s="16"/>
      <c r="EW886" s="16"/>
      <c r="EX886" s="16"/>
      <c r="EY886" s="16"/>
      <c r="EZ886" s="16"/>
      <c r="FA886" s="16"/>
      <c r="FB886" s="16"/>
      <c r="FC886" s="16"/>
      <c r="FD886" s="16"/>
      <c r="FE886" s="16"/>
      <c r="FF886" s="16"/>
      <c r="FG886" s="16"/>
      <c r="FH886" s="16"/>
      <c r="FI886" s="16"/>
      <c r="FJ886" s="16"/>
      <c r="FK886" s="16"/>
      <c r="FL886" s="16"/>
      <c r="FM886" s="16"/>
      <c r="FN886" s="16"/>
      <c r="FO886" s="16"/>
      <c r="FP886" s="16"/>
      <c r="FQ886" s="16"/>
      <c r="FR886" s="16"/>
    </row>
    <row r="887" spans="1:174" ht="13.5">
      <c r="A887" s="16" t="s">
        <v>13</v>
      </c>
      <c r="B887" s="16">
        <v>2015</v>
      </c>
      <c r="C887" s="80">
        <v>10</v>
      </c>
      <c r="D887" s="47">
        <v>2020</v>
      </c>
      <c r="E887" s="19">
        <v>130</v>
      </c>
      <c r="F887" s="19">
        <v>100</v>
      </c>
      <c r="G887" s="19">
        <v>0</v>
      </c>
      <c r="H887" s="19">
        <v>0</v>
      </c>
      <c r="I887" s="41">
        <v>0</v>
      </c>
      <c r="J887" s="6">
        <v>0</v>
      </c>
      <c r="K887" s="38">
        <f t="shared" si="35"/>
        <v>2250</v>
      </c>
      <c r="L887" s="47">
        <v>300</v>
      </c>
      <c r="M887" s="41">
        <v>0</v>
      </c>
      <c r="N887" s="19">
        <v>280</v>
      </c>
      <c r="O887" s="79">
        <v>592.07</v>
      </c>
      <c r="P887" s="19">
        <v>696.55</v>
      </c>
      <c r="Q887" s="19">
        <v>200</v>
      </c>
      <c r="R887" s="19">
        <v>0</v>
      </c>
      <c r="S887" s="19">
        <v>0</v>
      </c>
      <c r="T887" s="19">
        <v>1300.23</v>
      </c>
      <c r="U887" s="19">
        <v>0</v>
      </c>
      <c r="V887" s="19">
        <v>0</v>
      </c>
      <c r="W887" s="91">
        <f t="shared" si="36"/>
        <v>3368.85</v>
      </c>
      <c r="X887" s="19">
        <v>355</v>
      </c>
      <c r="Y887" s="19">
        <v>0</v>
      </c>
      <c r="Z887" s="19">
        <v>160</v>
      </c>
      <c r="AA887" s="16">
        <v>0</v>
      </c>
      <c r="AB887" s="16">
        <v>0</v>
      </c>
      <c r="AC887" s="16">
        <v>0</v>
      </c>
      <c r="AD887" s="16">
        <v>0</v>
      </c>
      <c r="AE887" s="16">
        <v>300</v>
      </c>
      <c r="AF887" s="16">
        <v>0</v>
      </c>
      <c r="AG887" s="5">
        <v>0</v>
      </c>
      <c r="AH887" s="17">
        <v>0</v>
      </c>
      <c r="AI887" s="18">
        <v>0</v>
      </c>
      <c r="AJ887" s="60">
        <f t="shared" si="37"/>
        <v>815</v>
      </c>
      <c r="AK887" s="23">
        <v>5618.85</v>
      </c>
      <c r="AL887" s="16">
        <v>106.89</v>
      </c>
      <c r="AM887" s="38">
        <v>4696.96</v>
      </c>
      <c r="CU887" s="16"/>
      <c r="CV887" s="16"/>
      <c r="CW887" s="16"/>
      <c r="CX887" s="16"/>
      <c r="CY887" s="16"/>
      <c r="CZ887" s="16"/>
      <c r="DA887" s="16"/>
      <c r="DB887" s="16"/>
      <c r="DC887" s="16"/>
      <c r="DD887" s="16"/>
      <c r="DE887" s="16"/>
      <c r="DF887" s="16"/>
      <c r="DG887" s="16"/>
      <c r="DH887" s="16"/>
      <c r="DI887" s="16"/>
      <c r="DJ887" s="16"/>
      <c r="DK887" s="16"/>
      <c r="DL887" s="16"/>
      <c r="DM887" s="16"/>
      <c r="DN887" s="16"/>
      <c r="DO887" s="16"/>
      <c r="DP887" s="16"/>
      <c r="DQ887" s="16"/>
      <c r="DR887" s="16"/>
      <c r="DS887" s="16"/>
      <c r="DT887" s="16"/>
      <c r="DU887" s="16"/>
      <c r="DV887" s="16"/>
      <c r="DW887" s="16"/>
      <c r="DX887" s="16"/>
      <c r="DY887" s="16"/>
      <c r="DZ887" s="16"/>
      <c r="EA887" s="16"/>
      <c r="EB887" s="16"/>
      <c r="EC887" s="16"/>
      <c r="ED887" s="16"/>
      <c r="EE887" s="16"/>
      <c r="EF887" s="16"/>
      <c r="EG887" s="16"/>
      <c r="EH887" s="16"/>
      <c r="EI887" s="16"/>
      <c r="EJ887" s="16"/>
      <c r="EK887" s="16"/>
      <c r="EL887" s="16"/>
      <c r="EM887" s="16"/>
      <c r="EN887" s="16"/>
      <c r="EO887" s="16"/>
      <c r="EP887" s="16"/>
      <c r="EQ887" s="16"/>
      <c r="ER887" s="16"/>
      <c r="ES887" s="16"/>
      <c r="ET887" s="16"/>
      <c r="EU887" s="16"/>
      <c r="EV887" s="16"/>
      <c r="EW887" s="16"/>
      <c r="EX887" s="16"/>
      <c r="EY887" s="16"/>
      <c r="EZ887" s="16"/>
      <c r="FA887" s="16"/>
      <c r="FB887" s="16"/>
      <c r="FC887" s="16"/>
      <c r="FD887" s="16"/>
      <c r="FE887" s="16"/>
      <c r="FF887" s="16"/>
      <c r="FG887" s="16"/>
      <c r="FH887" s="16"/>
      <c r="FI887" s="16"/>
      <c r="FJ887" s="16"/>
      <c r="FK887" s="16"/>
      <c r="FL887" s="16"/>
      <c r="FM887" s="16"/>
      <c r="FN887" s="16"/>
      <c r="FO887" s="16"/>
      <c r="FP887" s="16"/>
      <c r="FQ887" s="16"/>
      <c r="FR887" s="16"/>
    </row>
    <row r="888" spans="1:174" ht="13.5">
      <c r="A888" s="16" t="s">
        <v>13</v>
      </c>
      <c r="B888" s="16">
        <v>2015</v>
      </c>
      <c r="C888" s="40">
        <v>10</v>
      </c>
      <c r="D888" s="16">
        <v>2020</v>
      </c>
      <c r="E888" s="16">
        <v>130</v>
      </c>
      <c r="F888" s="16">
        <v>100</v>
      </c>
      <c r="G888" s="16">
        <v>0</v>
      </c>
      <c r="H888" s="16">
        <v>0</v>
      </c>
      <c r="I888" s="16">
        <v>0</v>
      </c>
      <c r="J888" s="6">
        <v>0</v>
      </c>
      <c r="K888" s="38">
        <f t="shared" si="35"/>
        <v>2250</v>
      </c>
      <c r="L888" s="16">
        <v>300</v>
      </c>
      <c r="M888" s="16">
        <v>0</v>
      </c>
      <c r="N888" s="19">
        <v>280</v>
      </c>
      <c r="O888" s="16">
        <v>444.05</v>
      </c>
      <c r="P888" s="19">
        <v>696.55</v>
      </c>
      <c r="Q888" s="19">
        <v>0</v>
      </c>
      <c r="R888" s="19">
        <v>0</v>
      </c>
      <c r="S888" s="19">
        <v>0</v>
      </c>
      <c r="T888" s="19">
        <v>1160.92</v>
      </c>
      <c r="U888" s="19">
        <v>0</v>
      </c>
      <c r="V888" s="19">
        <v>0</v>
      </c>
      <c r="W888" s="23">
        <f t="shared" si="36"/>
        <v>2881.52</v>
      </c>
      <c r="X888" s="19">
        <v>358</v>
      </c>
      <c r="Y888" s="19">
        <v>0</v>
      </c>
      <c r="Z888" s="19">
        <v>160</v>
      </c>
      <c r="AA888" s="16">
        <v>0</v>
      </c>
      <c r="AB888" s="16">
        <v>0</v>
      </c>
      <c r="AC888" s="16">
        <v>0</v>
      </c>
      <c r="AD888" s="16">
        <v>0</v>
      </c>
      <c r="AE888" s="16">
        <v>300</v>
      </c>
      <c r="AF888" s="16">
        <v>0</v>
      </c>
      <c r="AG888" s="5">
        <v>0</v>
      </c>
      <c r="AH888" s="17">
        <v>0</v>
      </c>
      <c r="AI888" s="18">
        <v>0</v>
      </c>
      <c r="AJ888" s="60">
        <f t="shared" si="37"/>
        <v>818</v>
      </c>
      <c r="AK888" s="23">
        <v>5131.52</v>
      </c>
      <c r="AL888" s="16">
        <v>58.15</v>
      </c>
      <c r="AM888" s="38">
        <v>4255.37</v>
      </c>
      <c r="CU888" s="16"/>
      <c r="CV888" s="16"/>
      <c r="CW888" s="16"/>
      <c r="CX888" s="16"/>
      <c r="CY888" s="16"/>
      <c r="CZ888" s="16"/>
      <c r="DA888" s="16"/>
      <c r="DB888" s="16"/>
      <c r="DC888" s="16"/>
      <c r="DD888" s="16"/>
      <c r="DE888" s="16"/>
      <c r="DF888" s="16"/>
      <c r="DG888" s="16"/>
      <c r="DH888" s="16"/>
      <c r="DI888" s="16"/>
      <c r="DJ888" s="16"/>
      <c r="DK888" s="16"/>
      <c r="DL888" s="16"/>
      <c r="DM888" s="16"/>
      <c r="DN888" s="16"/>
      <c r="DO888" s="16"/>
      <c r="DP888" s="16"/>
      <c r="DQ888" s="16"/>
      <c r="DR888" s="16"/>
      <c r="DS888" s="16"/>
      <c r="DT888" s="16"/>
      <c r="DU888" s="16"/>
      <c r="DV888" s="16"/>
      <c r="DW888" s="16"/>
      <c r="DX888" s="16"/>
      <c r="DY888" s="16"/>
      <c r="DZ888" s="16"/>
      <c r="EA888" s="16"/>
      <c r="EB888" s="16"/>
      <c r="EC888" s="16"/>
      <c r="ED888" s="16"/>
      <c r="EE888" s="16"/>
      <c r="EF888" s="16"/>
      <c r="EG888" s="16"/>
      <c r="EH888" s="16"/>
      <c r="EI888" s="16"/>
      <c r="EJ888" s="16"/>
      <c r="EK888" s="16"/>
      <c r="EL888" s="16"/>
      <c r="EM888" s="16"/>
      <c r="EN888" s="16"/>
      <c r="EO888" s="16"/>
      <c r="EP888" s="16"/>
      <c r="EQ888" s="16"/>
      <c r="ER888" s="16"/>
      <c r="ES888" s="16"/>
      <c r="ET888" s="16"/>
      <c r="EU888" s="16"/>
      <c r="EV888" s="16"/>
      <c r="EW888" s="16"/>
      <c r="EX888" s="16"/>
      <c r="EY888" s="16"/>
      <c r="EZ888" s="16"/>
      <c r="FA888" s="16"/>
      <c r="FB888" s="16"/>
      <c r="FC888" s="16"/>
      <c r="FD888" s="16"/>
      <c r="FE888" s="16"/>
      <c r="FF888" s="16"/>
      <c r="FG888" s="16"/>
      <c r="FH888" s="16"/>
      <c r="FI888" s="16"/>
      <c r="FJ888" s="16"/>
      <c r="FK888" s="16"/>
      <c r="FL888" s="16"/>
      <c r="FM888" s="16"/>
      <c r="FN888" s="16"/>
      <c r="FO888" s="16"/>
      <c r="FP888" s="16"/>
      <c r="FQ888" s="16"/>
      <c r="FR888" s="16"/>
    </row>
    <row r="889" spans="1:174" ht="13.5">
      <c r="A889" s="16" t="s">
        <v>13</v>
      </c>
      <c r="B889" s="16">
        <v>2015</v>
      </c>
      <c r="C889" s="80">
        <v>10</v>
      </c>
      <c r="D889" s="16">
        <v>2020</v>
      </c>
      <c r="E889" s="16">
        <v>150</v>
      </c>
      <c r="F889" s="16">
        <v>100</v>
      </c>
      <c r="G889" s="16">
        <v>0</v>
      </c>
      <c r="H889" s="16">
        <v>0</v>
      </c>
      <c r="I889" s="16">
        <v>0</v>
      </c>
      <c r="J889" s="6">
        <v>0</v>
      </c>
      <c r="K889" s="38">
        <f t="shared" si="35"/>
        <v>2270</v>
      </c>
      <c r="L889" s="16">
        <v>300</v>
      </c>
      <c r="M889" s="16">
        <v>0</v>
      </c>
      <c r="N889" s="19">
        <v>280</v>
      </c>
      <c r="O889" s="16">
        <v>522.41</v>
      </c>
      <c r="P889" s="19">
        <v>348.28</v>
      </c>
      <c r="Q889" s="19">
        <v>0</v>
      </c>
      <c r="R889" s="19">
        <v>0</v>
      </c>
      <c r="S889" s="19">
        <v>0</v>
      </c>
      <c r="T889" s="19">
        <v>1393.1</v>
      </c>
      <c r="U889" s="19">
        <v>0</v>
      </c>
      <c r="V889" s="19">
        <v>0</v>
      </c>
      <c r="W889" s="86">
        <f t="shared" si="36"/>
        <v>2843.79</v>
      </c>
      <c r="X889" s="19">
        <v>403</v>
      </c>
      <c r="Y889" s="19">
        <v>9.2</v>
      </c>
      <c r="Z889" s="19">
        <v>160</v>
      </c>
      <c r="AA889" s="16">
        <v>0</v>
      </c>
      <c r="AB889" s="16">
        <v>0</v>
      </c>
      <c r="AC889" s="16">
        <v>0</v>
      </c>
      <c r="AD889" s="16">
        <v>0</v>
      </c>
      <c r="AE889" s="16">
        <v>300</v>
      </c>
      <c r="AF889" s="16">
        <v>0</v>
      </c>
      <c r="AG889" s="5">
        <v>0</v>
      </c>
      <c r="AH889" s="17">
        <v>0</v>
      </c>
      <c r="AI889" s="18">
        <v>0</v>
      </c>
      <c r="AJ889" s="60">
        <f t="shared" si="37"/>
        <v>872.2</v>
      </c>
      <c r="AK889" s="23">
        <v>5113.79</v>
      </c>
      <c r="AL889" s="16">
        <v>56.38</v>
      </c>
      <c r="AM889" s="38">
        <v>4185.21</v>
      </c>
      <c r="CU889" s="16"/>
      <c r="CV889" s="16"/>
      <c r="CW889" s="16"/>
      <c r="CX889" s="16"/>
      <c r="CY889" s="16"/>
      <c r="CZ889" s="16"/>
      <c r="DA889" s="16"/>
      <c r="DB889" s="16"/>
      <c r="DC889" s="16"/>
      <c r="DD889" s="16"/>
      <c r="DE889" s="16"/>
      <c r="DF889" s="16"/>
      <c r="DG889" s="16"/>
      <c r="DH889" s="16"/>
      <c r="DI889" s="16"/>
      <c r="DJ889" s="16"/>
      <c r="DK889" s="16"/>
      <c r="DL889" s="16"/>
      <c r="DM889" s="16"/>
      <c r="DN889" s="16"/>
      <c r="DO889" s="16"/>
      <c r="DP889" s="16"/>
      <c r="DQ889" s="16"/>
      <c r="DR889" s="16"/>
      <c r="DS889" s="16"/>
      <c r="DT889" s="16"/>
      <c r="DU889" s="16"/>
      <c r="DV889" s="16"/>
      <c r="DW889" s="16"/>
      <c r="DX889" s="16"/>
      <c r="DY889" s="16"/>
      <c r="DZ889" s="16"/>
      <c r="EA889" s="16"/>
      <c r="EB889" s="16"/>
      <c r="EC889" s="16"/>
      <c r="ED889" s="16"/>
      <c r="EE889" s="16"/>
      <c r="EF889" s="16"/>
      <c r="EG889" s="16"/>
      <c r="EH889" s="16"/>
      <c r="EI889" s="16"/>
      <c r="EJ889" s="16"/>
      <c r="EK889" s="16"/>
      <c r="EL889" s="16"/>
      <c r="EM889" s="16"/>
      <c r="EN889" s="16"/>
      <c r="EO889" s="16"/>
      <c r="EP889" s="16"/>
      <c r="EQ889" s="16"/>
      <c r="ER889" s="16"/>
      <c r="ES889" s="16"/>
      <c r="ET889" s="16"/>
      <c r="EU889" s="16"/>
      <c r="EV889" s="16"/>
      <c r="EW889" s="16"/>
      <c r="EX889" s="16"/>
      <c r="EY889" s="16"/>
      <c r="EZ889" s="16"/>
      <c r="FA889" s="16"/>
      <c r="FB889" s="16"/>
      <c r="FC889" s="16"/>
      <c r="FD889" s="16"/>
      <c r="FE889" s="16"/>
      <c r="FF889" s="16"/>
      <c r="FG889" s="16"/>
      <c r="FH889" s="16"/>
      <c r="FI889" s="16"/>
      <c r="FJ889" s="16"/>
      <c r="FK889" s="16"/>
      <c r="FL889" s="16"/>
      <c r="FM889" s="16"/>
      <c r="FN889" s="16"/>
      <c r="FO889" s="16"/>
      <c r="FP889" s="16"/>
      <c r="FQ889" s="16"/>
      <c r="FR889" s="16"/>
    </row>
    <row r="890" spans="1:174" ht="13.5">
      <c r="A890" s="16" t="s">
        <v>13</v>
      </c>
      <c r="B890" s="16">
        <v>2015</v>
      </c>
      <c r="C890" s="40">
        <v>10</v>
      </c>
      <c r="D890" s="16">
        <v>2020</v>
      </c>
      <c r="E890" s="16">
        <v>130</v>
      </c>
      <c r="F890" s="16">
        <v>100</v>
      </c>
      <c r="G890" s="16">
        <v>0</v>
      </c>
      <c r="H890" s="16">
        <v>0</v>
      </c>
      <c r="I890" s="16">
        <v>0</v>
      </c>
      <c r="J890" s="6">
        <v>0</v>
      </c>
      <c r="K890" s="38">
        <f t="shared" si="35"/>
        <v>2250</v>
      </c>
      <c r="L890" s="16">
        <v>300</v>
      </c>
      <c r="M890" s="16">
        <v>0</v>
      </c>
      <c r="N890" s="19">
        <v>270.67</v>
      </c>
      <c r="O890" s="16">
        <v>557.24</v>
      </c>
      <c r="P890" s="19">
        <v>696.55</v>
      </c>
      <c r="Q890" s="19">
        <v>0</v>
      </c>
      <c r="R890" s="19">
        <v>0</v>
      </c>
      <c r="S890" s="19">
        <v>0</v>
      </c>
      <c r="T890" s="19">
        <v>1114.48</v>
      </c>
      <c r="U890" s="19">
        <v>0</v>
      </c>
      <c r="V890" s="19">
        <v>0</v>
      </c>
      <c r="W890" s="87">
        <f t="shared" si="36"/>
        <v>2938.94</v>
      </c>
      <c r="X890" s="19">
        <v>398</v>
      </c>
      <c r="Y890" s="19">
        <v>0</v>
      </c>
      <c r="Z890" s="19">
        <v>0</v>
      </c>
      <c r="AA890" s="16">
        <v>0</v>
      </c>
      <c r="AB890" s="16">
        <v>0</v>
      </c>
      <c r="AC890" s="16">
        <v>0</v>
      </c>
      <c r="AD890" s="16">
        <v>0</v>
      </c>
      <c r="AE890" s="16">
        <v>300</v>
      </c>
      <c r="AF890" s="16">
        <v>92.87</v>
      </c>
      <c r="AG890" s="5">
        <v>0</v>
      </c>
      <c r="AH890" s="17">
        <v>0</v>
      </c>
      <c r="AI890" s="18">
        <v>0</v>
      </c>
      <c r="AJ890" s="60">
        <f t="shared" si="37"/>
        <v>790.87</v>
      </c>
      <c r="AK890" s="23">
        <v>5096.07</v>
      </c>
      <c r="AL890" s="16">
        <v>54.61</v>
      </c>
      <c r="AM890" s="38">
        <v>4343.46</v>
      </c>
      <c r="CU890" s="16"/>
      <c r="CV890" s="16"/>
      <c r="CW890" s="16"/>
      <c r="CX890" s="16"/>
      <c r="CY890" s="16"/>
      <c r="CZ890" s="16"/>
      <c r="DA890" s="16"/>
      <c r="DB890" s="16"/>
      <c r="DC890" s="16"/>
      <c r="DD890" s="16"/>
      <c r="DE890" s="16"/>
      <c r="DF890" s="16"/>
      <c r="DG890" s="16"/>
      <c r="DH890" s="16"/>
      <c r="DI890" s="16"/>
      <c r="DJ890" s="16"/>
      <c r="DK890" s="16"/>
      <c r="DL890" s="16"/>
      <c r="DM890" s="16"/>
      <c r="DN890" s="16"/>
      <c r="DO890" s="16"/>
      <c r="DP890" s="16"/>
      <c r="DQ890" s="16"/>
      <c r="DR890" s="16"/>
      <c r="DS890" s="16"/>
      <c r="DT890" s="16"/>
      <c r="DU890" s="16"/>
      <c r="DV890" s="16"/>
      <c r="DW890" s="16"/>
      <c r="DX890" s="16"/>
      <c r="DY890" s="16"/>
      <c r="DZ890" s="16"/>
      <c r="EA890" s="16"/>
      <c r="EB890" s="16"/>
      <c r="EC890" s="16"/>
      <c r="ED890" s="16"/>
      <c r="EE890" s="16"/>
      <c r="EF890" s="16"/>
      <c r="EG890" s="16"/>
      <c r="EH890" s="16"/>
      <c r="EI890" s="16"/>
      <c r="EJ890" s="16"/>
      <c r="EK890" s="16"/>
      <c r="EL890" s="16"/>
      <c r="EM890" s="16"/>
      <c r="EN890" s="16"/>
      <c r="EO890" s="16"/>
      <c r="EP890" s="16"/>
      <c r="EQ890" s="16"/>
      <c r="ER890" s="16"/>
      <c r="ES890" s="16"/>
      <c r="ET890" s="16"/>
      <c r="EU890" s="16"/>
      <c r="EV890" s="16"/>
      <c r="EW890" s="16"/>
      <c r="EX890" s="16"/>
      <c r="EY890" s="16"/>
      <c r="EZ890" s="16"/>
      <c r="FA890" s="16"/>
      <c r="FB890" s="16"/>
      <c r="FC890" s="16"/>
      <c r="FD890" s="16"/>
      <c r="FE890" s="16"/>
      <c r="FF890" s="16"/>
      <c r="FG890" s="16"/>
      <c r="FH890" s="16"/>
      <c r="FI890" s="16"/>
      <c r="FJ890" s="16"/>
      <c r="FK890" s="16"/>
      <c r="FL890" s="16"/>
      <c r="FM890" s="16"/>
      <c r="FN890" s="16"/>
      <c r="FO890" s="16"/>
      <c r="FP890" s="16"/>
      <c r="FQ890" s="16"/>
      <c r="FR890" s="16"/>
    </row>
    <row r="891" spans="1:174" ht="13.5">
      <c r="A891" s="16" t="s">
        <v>13</v>
      </c>
      <c r="B891" s="16">
        <v>2015</v>
      </c>
      <c r="C891" s="40">
        <v>10</v>
      </c>
      <c r="D891" s="16">
        <v>2020</v>
      </c>
      <c r="E891" s="16">
        <v>150</v>
      </c>
      <c r="F891" s="16">
        <v>100</v>
      </c>
      <c r="G891" s="16">
        <v>0</v>
      </c>
      <c r="H891" s="16">
        <v>0</v>
      </c>
      <c r="I891" s="16">
        <v>0</v>
      </c>
      <c r="J891" s="6">
        <v>0</v>
      </c>
      <c r="K891" s="38">
        <f t="shared" si="35"/>
        <v>2270</v>
      </c>
      <c r="L891" s="16">
        <v>0</v>
      </c>
      <c r="M891" s="16">
        <v>0</v>
      </c>
      <c r="N891" s="19">
        <v>280</v>
      </c>
      <c r="O891" s="16">
        <v>400.52</v>
      </c>
      <c r="P891" s="19">
        <v>0</v>
      </c>
      <c r="Q891" s="19">
        <v>0</v>
      </c>
      <c r="R891" s="19">
        <v>0</v>
      </c>
      <c r="S891" s="19">
        <v>0</v>
      </c>
      <c r="T891" s="19">
        <v>1172.53</v>
      </c>
      <c r="U891" s="19">
        <v>0</v>
      </c>
      <c r="V891" s="19">
        <v>0</v>
      </c>
      <c r="W891" s="91">
        <f t="shared" si="36"/>
        <v>1853.05</v>
      </c>
      <c r="X891" s="19">
        <v>332</v>
      </c>
      <c r="Y891" s="19">
        <v>37.3</v>
      </c>
      <c r="Z891" s="19">
        <v>160</v>
      </c>
      <c r="AA891" s="16">
        <v>0</v>
      </c>
      <c r="AB891" s="16">
        <v>0</v>
      </c>
      <c r="AC891" s="16">
        <v>0</v>
      </c>
      <c r="AD891" s="16">
        <v>0</v>
      </c>
      <c r="AE891" s="16">
        <v>0</v>
      </c>
      <c r="AF891" s="16">
        <v>0</v>
      </c>
      <c r="AG891" s="5">
        <v>0</v>
      </c>
      <c r="AH891" s="17">
        <v>0</v>
      </c>
      <c r="AI891" s="18">
        <v>0</v>
      </c>
      <c r="AJ891" s="60">
        <f t="shared" si="37"/>
        <v>529.3</v>
      </c>
      <c r="AK891" s="23">
        <v>4123.05</v>
      </c>
      <c r="AL891" s="16">
        <v>18.69</v>
      </c>
      <c r="AM891" s="38">
        <v>3575.06</v>
      </c>
      <c r="CU891" s="16"/>
      <c r="CV891" s="16"/>
      <c r="CW891" s="16"/>
      <c r="CX891" s="16"/>
      <c r="CY891" s="16"/>
      <c r="CZ891" s="16"/>
      <c r="DA891" s="16"/>
      <c r="DB891" s="16"/>
      <c r="DC891" s="16"/>
      <c r="DD891" s="16"/>
      <c r="DE891" s="16"/>
      <c r="DF891" s="16"/>
      <c r="DG891" s="16"/>
      <c r="DH891" s="16"/>
      <c r="DI891" s="16"/>
      <c r="DJ891" s="16"/>
      <c r="DK891" s="16"/>
      <c r="DL891" s="16"/>
      <c r="DM891" s="16"/>
      <c r="DN891" s="16"/>
      <c r="DO891" s="16"/>
      <c r="DP891" s="16"/>
      <c r="DQ891" s="16"/>
      <c r="DR891" s="16"/>
      <c r="DS891" s="16"/>
      <c r="DT891" s="16"/>
      <c r="DU891" s="16"/>
      <c r="DV891" s="16"/>
      <c r="DW891" s="16"/>
      <c r="DX891" s="16"/>
      <c r="DY891" s="16"/>
      <c r="DZ891" s="16"/>
      <c r="EA891" s="16"/>
      <c r="EB891" s="16"/>
      <c r="EC891" s="16"/>
      <c r="ED891" s="16"/>
      <c r="EE891" s="16"/>
      <c r="EF891" s="16"/>
      <c r="EG891" s="16"/>
      <c r="EH891" s="16"/>
      <c r="EI891" s="16"/>
      <c r="EJ891" s="16"/>
      <c r="EK891" s="16"/>
      <c r="EL891" s="16"/>
      <c r="EM891" s="16"/>
      <c r="EN891" s="16"/>
      <c r="EO891" s="16"/>
      <c r="EP891" s="16"/>
      <c r="EQ891" s="16"/>
      <c r="ER891" s="16"/>
      <c r="ES891" s="16"/>
      <c r="ET891" s="16"/>
      <c r="EU891" s="16"/>
      <c r="EV891" s="16"/>
      <c r="EW891" s="16"/>
      <c r="EX891" s="16"/>
      <c r="EY891" s="16"/>
      <c r="EZ891" s="16"/>
      <c r="FA891" s="16"/>
      <c r="FB891" s="16"/>
      <c r="FC891" s="16"/>
      <c r="FD891" s="16"/>
      <c r="FE891" s="16"/>
      <c r="FF891" s="16"/>
      <c r="FG891" s="16"/>
      <c r="FH891" s="16"/>
      <c r="FI891" s="16"/>
      <c r="FJ891" s="16"/>
      <c r="FK891" s="16"/>
      <c r="FL891" s="16"/>
      <c r="FM891" s="16"/>
      <c r="FN891" s="16"/>
      <c r="FO891" s="16"/>
      <c r="FP891" s="16"/>
      <c r="FQ891" s="16"/>
      <c r="FR891" s="16"/>
    </row>
    <row r="892" spans="1:174" s="22" customFormat="1" ht="13.5">
      <c r="A892" s="16" t="s">
        <v>13</v>
      </c>
      <c r="B892" s="16">
        <v>2015</v>
      </c>
      <c r="C892" s="40">
        <v>10</v>
      </c>
      <c r="D892" s="16">
        <v>2020</v>
      </c>
      <c r="E892" s="16">
        <v>150</v>
      </c>
      <c r="F892" s="16">
        <v>0</v>
      </c>
      <c r="G892" s="16">
        <v>0</v>
      </c>
      <c r="H892" s="16">
        <v>0</v>
      </c>
      <c r="I892" s="16">
        <v>0</v>
      </c>
      <c r="J892" s="6">
        <v>0</v>
      </c>
      <c r="K892" s="38">
        <f t="shared" si="35"/>
        <v>2170</v>
      </c>
      <c r="L892" s="16">
        <v>300</v>
      </c>
      <c r="M892" s="16">
        <v>216</v>
      </c>
      <c r="N892" s="19">
        <v>280</v>
      </c>
      <c r="O892" s="16">
        <v>626.9</v>
      </c>
      <c r="P892" s="19">
        <v>696.55</v>
      </c>
      <c r="Q892" s="19">
        <v>200</v>
      </c>
      <c r="R892" s="19">
        <v>0</v>
      </c>
      <c r="S892" s="19">
        <v>0</v>
      </c>
      <c r="T892" s="19">
        <v>1160.92</v>
      </c>
      <c r="U892" s="19">
        <v>0</v>
      </c>
      <c r="V892" s="19">
        <v>0</v>
      </c>
      <c r="W892" s="23">
        <f t="shared" si="36"/>
        <v>3480.37</v>
      </c>
      <c r="X892" s="19">
        <v>330.7</v>
      </c>
      <c r="Y892" s="19">
        <v>13</v>
      </c>
      <c r="Z892" s="19">
        <v>160</v>
      </c>
      <c r="AA892" s="16">
        <v>0</v>
      </c>
      <c r="AB892" s="16">
        <v>0</v>
      </c>
      <c r="AC892" s="16">
        <v>0</v>
      </c>
      <c r="AD892" s="16">
        <v>0</v>
      </c>
      <c r="AE892" s="16">
        <v>300</v>
      </c>
      <c r="AF892" s="16">
        <v>0</v>
      </c>
      <c r="AG892" s="5">
        <v>0</v>
      </c>
      <c r="AH892" s="17">
        <v>0</v>
      </c>
      <c r="AI892" s="18">
        <v>0</v>
      </c>
      <c r="AJ892" s="60">
        <f t="shared" si="37"/>
        <v>803.7</v>
      </c>
      <c r="AK892" s="23">
        <v>5650.37</v>
      </c>
      <c r="AL892" s="16">
        <v>110.04</v>
      </c>
      <c r="AM892" s="38">
        <v>4736.63</v>
      </c>
      <c r="AN892" s="16"/>
      <c r="AO892" s="16"/>
      <c r="AP892" s="16"/>
      <c r="AQ892" s="16"/>
      <c r="AR892" s="16"/>
      <c r="AS892" s="16"/>
      <c r="AT892" s="16"/>
      <c r="AU892" s="16"/>
      <c r="AV892" s="16"/>
      <c r="AW892" s="16"/>
      <c r="AX892" s="16"/>
      <c r="AY892" s="16"/>
      <c r="AZ892" s="16"/>
      <c r="BA892" s="16"/>
      <c r="BB892" s="16"/>
      <c r="BC892" s="16"/>
      <c r="BD892" s="16"/>
      <c r="BE892" s="16"/>
      <c r="BF892" s="16"/>
      <c r="BG892" s="16"/>
      <c r="BH892" s="16"/>
      <c r="BI892" s="16"/>
      <c r="BJ892" s="16"/>
      <c r="BK892" s="16"/>
      <c r="BL892" s="16"/>
      <c r="BM892" s="16"/>
      <c r="BN892" s="16"/>
      <c r="BO892" s="16"/>
      <c r="BP892" s="16"/>
      <c r="BQ892" s="16"/>
      <c r="BR892" s="16"/>
      <c r="BS892" s="16"/>
      <c r="BT892" s="16"/>
      <c r="BU892" s="16"/>
      <c r="BV892" s="16"/>
      <c r="BW892" s="16"/>
      <c r="BX892" s="16"/>
      <c r="BY892" s="16"/>
      <c r="BZ892" s="16"/>
      <c r="CA892" s="16"/>
      <c r="CB892" s="16"/>
      <c r="CC892" s="16"/>
      <c r="CD892" s="16"/>
      <c r="CE892" s="16"/>
      <c r="CF892" s="16"/>
      <c r="CG892" s="16"/>
      <c r="CH892" s="16"/>
      <c r="CI892" s="16"/>
      <c r="CJ892" s="16"/>
      <c r="CK892" s="16"/>
      <c r="CL892" s="16"/>
      <c r="CM892" s="16"/>
      <c r="CN892" s="16"/>
      <c r="CO892" s="16"/>
      <c r="CP892" s="16"/>
      <c r="CQ892" s="16"/>
      <c r="CR892" s="16"/>
      <c r="CS892" s="16"/>
      <c r="CT892" s="16"/>
      <c r="CU892" s="16"/>
      <c r="CV892" s="16"/>
      <c r="CW892" s="16"/>
      <c r="CX892" s="16"/>
      <c r="CY892" s="16"/>
      <c r="CZ892" s="16"/>
      <c r="DA892" s="16"/>
      <c r="DB892" s="16"/>
      <c r="DC892" s="16"/>
      <c r="DD892" s="16"/>
      <c r="DE892" s="16"/>
      <c r="DF892" s="16"/>
      <c r="DG892" s="16"/>
      <c r="DH892" s="16"/>
      <c r="DI892" s="16"/>
      <c r="DJ892" s="16"/>
      <c r="DK892" s="16"/>
      <c r="DL892" s="16"/>
      <c r="DM892" s="16"/>
      <c r="DN892" s="16"/>
      <c r="DO892" s="16"/>
      <c r="DP892" s="16"/>
      <c r="DQ892" s="16"/>
      <c r="DR892" s="16"/>
      <c r="DS892" s="16"/>
      <c r="DT892" s="16"/>
      <c r="DU892" s="16"/>
      <c r="DV892" s="16"/>
      <c r="DW892" s="16"/>
      <c r="DX892" s="16"/>
      <c r="DY892" s="16"/>
      <c r="DZ892" s="16"/>
      <c r="EA892" s="16"/>
      <c r="EB892" s="16"/>
      <c r="EC892" s="16"/>
      <c r="ED892" s="16"/>
      <c r="EE892" s="16"/>
      <c r="EF892" s="16"/>
      <c r="EG892" s="16"/>
      <c r="EH892" s="16"/>
      <c r="EI892" s="16"/>
      <c r="EJ892" s="16"/>
      <c r="EK892" s="16"/>
      <c r="EL892" s="16"/>
      <c r="EM892" s="16"/>
      <c r="EN892" s="16"/>
      <c r="EO892" s="16"/>
      <c r="EP892" s="16"/>
      <c r="EQ892" s="16"/>
      <c r="ER892" s="16"/>
      <c r="ES892" s="16"/>
      <c r="ET892" s="16"/>
      <c r="EU892" s="16"/>
      <c r="EV892" s="16"/>
      <c r="EW892" s="16"/>
      <c r="EX892" s="16"/>
      <c r="EY892" s="16"/>
      <c r="EZ892" s="16"/>
      <c r="FA892" s="16"/>
      <c r="FB892" s="16"/>
      <c r="FC892" s="16"/>
      <c r="FD892" s="16"/>
      <c r="FE892" s="16"/>
      <c r="FF892" s="16"/>
      <c r="FG892" s="16"/>
      <c r="FH892" s="16"/>
      <c r="FI892" s="16"/>
      <c r="FJ892" s="16"/>
      <c r="FK892" s="16"/>
      <c r="FL892" s="16"/>
      <c r="FM892" s="16"/>
      <c r="FN892" s="16"/>
      <c r="FO892" s="16"/>
      <c r="FP892" s="16"/>
      <c r="FQ892" s="16"/>
      <c r="FR892" s="16"/>
    </row>
    <row r="893" spans="1:39" s="16" customFormat="1" ht="13.5">
      <c r="A893" s="16" t="s">
        <v>13</v>
      </c>
      <c r="B893" s="16">
        <v>2015</v>
      </c>
      <c r="C893" s="40">
        <v>10</v>
      </c>
      <c r="D893" s="16">
        <v>2020</v>
      </c>
      <c r="E893" s="16">
        <v>230</v>
      </c>
      <c r="F893" s="16">
        <v>150</v>
      </c>
      <c r="G893" s="16">
        <v>0</v>
      </c>
      <c r="H893" s="16">
        <v>0</v>
      </c>
      <c r="I893" s="16">
        <v>0</v>
      </c>
      <c r="J893" s="6">
        <v>0</v>
      </c>
      <c r="K893" s="38">
        <f t="shared" si="35"/>
        <v>2400</v>
      </c>
      <c r="L893" s="16">
        <v>300</v>
      </c>
      <c r="M893" s="16">
        <v>18</v>
      </c>
      <c r="N893" s="19">
        <v>280</v>
      </c>
      <c r="O893" s="16">
        <v>131.38</v>
      </c>
      <c r="P893" s="19">
        <v>0</v>
      </c>
      <c r="Q893" s="19">
        <v>0</v>
      </c>
      <c r="R893" s="19">
        <v>0</v>
      </c>
      <c r="S893" s="19">
        <v>0</v>
      </c>
      <c r="T893" s="19">
        <v>1160.92</v>
      </c>
      <c r="U893" s="19">
        <v>0</v>
      </c>
      <c r="V893" s="19">
        <v>0</v>
      </c>
      <c r="W893" s="23">
        <f t="shared" si="36"/>
        <v>1890.3000000000002</v>
      </c>
      <c r="X893" s="19">
        <v>451.5</v>
      </c>
      <c r="Y893" s="19">
        <v>45</v>
      </c>
      <c r="Z893" s="19">
        <v>137.74</v>
      </c>
      <c r="AA893" s="32">
        <v>0</v>
      </c>
      <c r="AB893" s="32">
        <v>0</v>
      </c>
      <c r="AC893" s="16">
        <v>0</v>
      </c>
      <c r="AD893" s="16">
        <v>0</v>
      </c>
      <c r="AE893" s="16">
        <v>300</v>
      </c>
      <c r="AF893" s="16">
        <v>3.48</v>
      </c>
      <c r="AG893" s="5">
        <v>0</v>
      </c>
      <c r="AH893" s="17">
        <v>0</v>
      </c>
      <c r="AI893" s="18">
        <v>0</v>
      </c>
      <c r="AJ893" s="60">
        <f t="shared" si="37"/>
        <v>937.72</v>
      </c>
      <c r="AK893" s="23">
        <v>4886.82</v>
      </c>
      <c r="AL893" s="16">
        <v>41.6</v>
      </c>
      <c r="AM893" s="38">
        <v>3910.98</v>
      </c>
    </row>
    <row r="894" spans="1:39" s="16" customFormat="1" ht="13.5">
      <c r="A894" s="16" t="s">
        <v>13</v>
      </c>
      <c r="B894" s="16">
        <v>2015</v>
      </c>
      <c r="C894" s="40">
        <v>10</v>
      </c>
      <c r="D894" s="16">
        <v>2020</v>
      </c>
      <c r="E894" s="16">
        <v>150</v>
      </c>
      <c r="F894" s="16">
        <v>100</v>
      </c>
      <c r="G894" s="16">
        <v>0</v>
      </c>
      <c r="H894" s="16">
        <v>0</v>
      </c>
      <c r="I894" s="16">
        <v>0</v>
      </c>
      <c r="J894" s="6">
        <v>0</v>
      </c>
      <c r="K894" s="38">
        <f t="shared" si="35"/>
        <v>2270</v>
      </c>
      <c r="L894" s="16">
        <v>300</v>
      </c>
      <c r="M894" s="16">
        <v>0</v>
      </c>
      <c r="N894" s="19">
        <v>242.67</v>
      </c>
      <c r="O894" s="16">
        <v>348.28</v>
      </c>
      <c r="P894" s="19">
        <v>348.28</v>
      </c>
      <c r="Q894" s="19">
        <v>0</v>
      </c>
      <c r="R894" s="19">
        <v>0</v>
      </c>
      <c r="S894" s="19">
        <v>0</v>
      </c>
      <c r="T894" s="19">
        <v>1393.1</v>
      </c>
      <c r="U894" s="19">
        <v>0</v>
      </c>
      <c r="V894" s="19">
        <v>0</v>
      </c>
      <c r="W894" s="23">
        <f t="shared" si="36"/>
        <v>2632.33</v>
      </c>
      <c r="X894" s="19">
        <v>247.5</v>
      </c>
      <c r="Y894" s="19">
        <v>0</v>
      </c>
      <c r="Z894" s="19">
        <v>160</v>
      </c>
      <c r="AA894" s="50">
        <v>0</v>
      </c>
      <c r="AB894" s="50">
        <v>0</v>
      </c>
      <c r="AC894" s="16">
        <v>74.3</v>
      </c>
      <c r="AD894" s="16">
        <v>0</v>
      </c>
      <c r="AE894" s="16">
        <v>300</v>
      </c>
      <c r="AF894" s="16">
        <v>0</v>
      </c>
      <c r="AG894" s="5">
        <v>0</v>
      </c>
      <c r="AH894" s="17">
        <v>0</v>
      </c>
      <c r="AI894" s="18">
        <v>0</v>
      </c>
      <c r="AJ894" s="60">
        <f t="shared" si="37"/>
        <v>781.8</v>
      </c>
      <c r="AK894" s="23">
        <v>4828.03</v>
      </c>
      <c r="AL894" s="16">
        <v>39.84</v>
      </c>
      <c r="AM894" s="38">
        <v>4080.69</v>
      </c>
    </row>
    <row r="895" spans="1:39" s="16" customFormat="1" ht="13.5">
      <c r="A895" s="16" t="s">
        <v>13</v>
      </c>
      <c r="B895" s="16">
        <v>2015</v>
      </c>
      <c r="C895" s="40">
        <v>10</v>
      </c>
      <c r="D895" s="16">
        <v>2020</v>
      </c>
      <c r="E895" s="16">
        <v>230</v>
      </c>
      <c r="F895" s="16">
        <v>100</v>
      </c>
      <c r="G895" s="16">
        <v>0</v>
      </c>
      <c r="H895" s="16">
        <v>0</v>
      </c>
      <c r="I895" s="16">
        <v>0</v>
      </c>
      <c r="J895" s="6">
        <v>0</v>
      </c>
      <c r="K895" s="38">
        <f t="shared" si="35"/>
        <v>2350</v>
      </c>
      <c r="L895" s="16">
        <v>300</v>
      </c>
      <c r="M895" s="16">
        <v>0</v>
      </c>
      <c r="N895" s="49">
        <v>280</v>
      </c>
      <c r="O895" s="16">
        <v>383.1</v>
      </c>
      <c r="P895" s="49">
        <v>348.28</v>
      </c>
      <c r="Q895" s="49">
        <v>1200</v>
      </c>
      <c r="R895" s="49">
        <v>0</v>
      </c>
      <c r="S895" s="49">
        <v>0</v>
      </c>
      <c r="T895" s="49">
        <v>1381.49</v>
      </c>
      <c r="U895" s="49">
        <v>0</v>
      </c>
      <c r="V895" s="49">
        <v>0</v>
      </c>
      <c r="W895" s="23">
        <f t="shared" si="36"/>
        <v>3892.87</v>
      </c>
      <c r="X895" s="49">
        <v>400.5</v>
      </c>
      <c r="Y895" s="49">
        <v>0</v>
      </c>
      <c r="Z895" s="49">
        <v>160</v>
      </c>
      <c r="AA895" s="50">
        <v>0</v>
      </c>
      <c r="AB895" s="50">
        <v>0</v>
      </c>
      <c r="AC895" s="16">
        <v>0</v>
      </c>
      <c r="AD895" s="16">
        <v>0</v>
      </c>
      <c r="AE895" s="16">
        <v>300</v>
      </c>
      <c r="AF895" s="16">
        <v>0</v>
      </c>
      <c r="AG895" s="5">
        <v>0</v>
      </c>
      <c r="AH895" s="88">
        <v>0</v>
      </c>
      <c r="AI895" s="106">
        <v>0</v>
      </c>
      <c r="AJ895" s="141">
        <f t="shared" si="37"/>
        <v>860.5</v>
      </c>
      <c r="AK895" s="23">
        <v>6242.87</v>
      </c>
      <c r="AL895" s="16">
        <v>169.29</v>
      </c>
      <c r="AM895" s="38">
        <v>5213.08</v>
      </c>
    </row>
    <row r="896" spans="1:174" s="63" customFormat="1" ht="13.5">
      <c r="A896" s="120" t="s">
        <v>13</v>
      </c>
      <c r="B896" s="120">
        <v>2015</v>
      </c>
      <c r="C896" s="123">
        <v>9</v>
      </c>
      <c r="D896" s="120">
        <v>2020</v>
      </c>
      <c r="E896" s="120">
        <v>220</v>
      </c>
      <c r="F896" s="120">
        <v>50</v>
      </c>
      <c r="G896" s="120">
        <v>0</v>
      </c>
      <c r="H896" s="120">
        <v>0</v>
      </c>
      <c r="I896" s="120">
        <v>0</v>
      </c>
      <c r="J896" s="131">
        <v>0</v>
      </c>
      <c r="K896" s="132">
        <f t="shared" si="35"/>
        <v>2290</v>
      </c>
      <c r="L896" s="120">
        <v>300</v>
      </c>
      <c r="M896" s="120">
        <v>54</v>
      </c>
      <c r="N896" s="133">
        <v>270.97</v>
      </c>
      <c r="O896" s="120">
        <v>731.38</v>
      </c>
      <c r="P896" s="133">
        <v>0</v>
      </c>
      <c r="Q896" s="133">
        <v>0</v>
      </c>
      <c r="R896" s="133">
        <v>0</v>
      </c>
      <c r="S896" s="133">
        <v>0</v>
      </c>
      <c r="T896" s="29">
        <v>1160.92</v>
      </c>
      <c r="U896" s="29">
        <v>0</v>
      </c>
      <c r="V896" s="29">
        <v>0</v>
      </c>
      <c r="W896" s="135">
        <f t="shared" si="36"/>
        <v>2517.27</v>
      </c>
      <c r="X896" s="133">
        <v>186</v>
      </c>
      <c r="Y896" s="133">
        <v>3.3</v>
      </c>
      <c r="Z896" s="133">
        <v>160</v>
      </c>
      <c r="AA896" s="120">
        <v>0</v>
      </c>
      <c r="AB896" s="120">
        <v>0</v>
      </c>
      <c r="AC896" s="120">
        <v>0</v>
      </c>
      <c r="AD896" s="120">
        <v>0</v>
      </c>
      <c r="AE896" s="120">
        <v>300</v>
      </c>
      <c r="AF896" s="120">
        <v>92.87</v>
      </c>
      <c r="AG896" s="138">
        <v>0</v>
      </c>
      <c r="AH896" s="138">
        <v>0</v>
      </c>
      <c r="AI896" s="131">
        <v>0</v>
      </c>
      <c r="AJ896" s="132">
        <f t="shared" si="37"/>
        <v>742.17</v>
      </c>
      <c r="AK896" s="135">
        <v>4714.4</v>
      </c>
      <c r="AL896" s="120">
        <v>36.43</v>
      </c>
      <c r="AM896" s="132">
        <v>4028.67</v>
      </c>
      <c r="AN896" s="120"/>
      <c r="AO896" s="120"/>
      <c r="AP896" s="120"/>
      <c r="AQ896" s="120"/>
      <c r="AR896" s="120"/>
      <c r="AS896" s="120"/>
      <c r="AT896" s="120"/>
      <c r="AU896" s="120"/>
      <c r="AV896" s="120"/>
      <c r="AW896" s="120"/>
      <c r="AX896" s="120"/>
      <c r="AY896" s="120"/>
      <c r="AZ896" s="120"/>
      <c r="BA896" s="120"/>
      <c r="BB896" s="120"/>
      <c r="BC896" s="120"/>
      <c r="BD896" s="120"/>
      <c r="BE896" s="120"/>
      <c r="BF896" s="120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20"/>
      <c r="BS896" s="120"/>
      <c r="BT896" s="120"/>
      <c r="BU896" s="120"/>
      <c r="BV896" s="120"/>
      <c r="BW896" s="120"/>
      <c r="BX896" s="120"/>
      <c r="BY896" s="120"/>
      <c r="BZ896" s="120"/>
      <c r="CA896" s="120"/>
      <c r="CB896" s="120"/>
      <c r="CC896" s="120"/>
      <c r="CD896" s="120"/>
      <c r="CE896" s="120"/>
      <c r="CF896" s="120"/>
      <c r="CG896" s="120"/>
      <c r="CH896" s="120"/>
      <c r="CI896" s="120"/>
      <c r="CJ896" s="120"/>
      <c r="CK896" s="120"/>
      <c r="CL896" s="120"/>
      <c r="CM896" s="120"/>
      <c r="CN896" s="120"/>
      <c r="CO896" s="120"/>
      <c r="CP896" s="120"/>
      <c r="CQ896" s="120"/>
      <c r="CR896" s="120"/>
      <c r="CS896" s="120"/>
      <c r="CT896" s="120"/>
      <c r="CU896" s="120"/>
      <c r="CV896" s="120"/>
      <c r="CW896" s="120"/>
      <c r="CX896" s="120"/>
      <c r="CY896" s="120"/>
      <c r="CZ896" s="120"/>
      <c r="DA896" s="120"/>
      <c r="DB896" s="120"/>
      <c r="DC896" s="120"/>
      <c r="DD896" s="120"/>
      <c r="DE896" s="120"/>
      <c r="DF896" s="120"/>
      <c r="DG896" s="120"/>
      <c r="DH896" s="120"/>
      <c r="DI896" s="120"/>
      <c r="DJ896" s="120"/>
      <c r="DK896" s="120"/>
      <c r="DL896" s="120"/>
      <c r="DM896" s="120"/>
      <c r="DN896" s="120"/>
      <c r="DO896" s="120"/>
      <c r="DP896" s="120"/>
      <c r="DQ896" s="120"/>
      <c r="DR896" s="120"/>
      <c r="DS896" s="120"/>
      <c r="DT896" s="120"/>
      <c r="DU896" s="120"/>
      <c r="DV896" s="120"/>
      <c r="DW896" s="120"/>
      <c r="DX896" s="120"/>
      <c r="DY896" s="120"/>
      <c r="DZ896" s="120"/>
      <c r="EA896" s="120"/>
      <c r="EB896" s="120"/>
      <c r="EC896" s="120"/>
      <c r="ED896" s="120"/>
      <c r="EE896" s="120"/>
      <c r="EF896" s="120"/>
      <c r="EG896" s="120"/>
      <c r="EH896" s="120"/>
      <c r="EI896" s="120"/>
      <c r="EJ896" s="120"/>
      <c r="EK896" s="120"/>
      <c r="EL896" s="120"/>
      <c r="EM896" s="120"/>
      <c r="EN896" s="120"/>
      <c r="EO896" s="120"/>
      <c r="EP896" s="120"/>
      <c r="EQ896" s="120"/>
      <c r="ER896" s="120"/>
      <c r="ES896" s="120"/>
      <c r="ET896" s="120"/>
      <c r="EU896" s="120"/>
      <c r="EV896" s="120"/>
      <c r="EW896" s="120"/>
      <c r="EX896" s="120"/>
      <c r="EY896" s="120"/>
      <c r="EZ896" s="120"/>
      <c r="FA896" s="120"/>
      <c r="FB896" s="120"/>
      <c r="FC896" s="120"/>
      <c r="FD896" s="120"/>
      <c r="FE896" s="120"/>
      <c r="FF896" s="120"/>
      <c r="FG896" s="120"/>
      <c r="FH896" s="120"/>
      <c r="FI896" s="120"/>
      <c r="FJ896" s="120"/>
      <c r="FK896" s="120"/>
      <c r="FL896" s="120"/>
      <c r="FM896" s="120"/>
      <c r="FN896" s="120"/>
      <c r="FO896" s="120"/>
      <c r="FP896" s="120"/>
      <c r="FQ896" s="120"/>
      <c r="FR896" s="120"/>
    </row>
    <row r="897" spans="1:174" s="63" customFormat="1" ht="13.5">
      <c r="A897" s="120" t="s">
        <v>13</v>
      </c>
      <c r="B897" s="120">
        <v>2015</v>
      </c>
      <c r="C897" s="123">
        <v>8</v>
      </c>
      <c r="D897" s="120">
        <v>2020</v>
      </c>
      <c r="E897" s="120">
        <v>190</v>
      </c>
      <c r="F897" s="120">
        <v>50</v>
      </c>
      <c r="G897" s="120">
        <v>0</v>
      </c>
      <c r="H897" s="120">
        <v>0</v>
      </c>
      <c r="I897" s="120">
        <v>0</v>
      </c>
      <c r="J897" s="131">
        <v>0</v>
      </c>
      <c r="K897" s="132">
        <f t="shared" si="35"/>
        <v>2260</v>
      </c>
      <c r="L897" s="120">
        <v>0</v>
      </c>
      <c r="M897" s="120">
        <v>243</v>
      </c>
      <c r="N897" s="133">
        <v>280</v>
      </c>
      <c r="O897" s="120">
        <v>766.21</v>
      </c>
      <c r="P897" s="133">
        <v>0</v>
      </c>
      <c r="Q897" s="133">
        <v>0</v>
      </c>
      <c r="R897" s="133">
        <v>0</v>
      </c>
      <c r="S897" s="133">
        <v>0</v>
      </c>
      <c r="T897" s="19">
        <v>1160.92</v>
      </c>
      <c r="U897" s="19">
        <v>0</v>
      </c>
      <c r="V897" s="19">
        <v>0</v>
      </c>
      <c r="W897" s="135">
        <f t="shared" si="36"/>
        <v>2450.13</v>
      </c>
      <c r="X897" s="133">
        <v>213</v>
      </c>
      <c r="Y897" s="133">
        <v>6</v>
      </c>
      <c r="Z897" s="133">
        <v>160</v>
      </c>
      <c r="AA897" s="120">
        <v>0</v>
      </c>
      <c r="AB897" s="120">
        <v>0</v>
      </c>
      <c r="AC897" s="120">
        <v>0</v>
      </c>
      <c r="AD897" s="120">
        <v>0</v>
      </c>
      <c r="AE897" s="120">
        <v>0</v>
      </c>
      <c r="AF897" s="120">
        <v>0</v>
      </c>
      <c r="AG897" s="138">
        <v>0</v>
      </c>
      <c r="AH897" s="138">
        <v>0</v>
      </c>
      <c r="AI897" s="36">
        <v>0</v>
      </c>
      <c r="AJ897" s="132">
        <f t="shared" si="37"/>
        <v>379</v>
      </c>
      <c r="AK897" s="135">
        <v>4710.13</v>
      </c>
      <c r="AL897" s="120">
        <v>36.3</v>
      </c>
      <c r="AM897" s="132">
        <v>4294.83</v>
      </c>
      <c r="AN897" s="120"/>
      <c r="AO897" s="120"/>
      <c r="AP897" s="120"/>
      <c r="AQ897" s="120"/>
      <c r="AR897" s="120"/>
      <c r="AS897" s="120"/>
      <c r="AT897" s="120"/>
      <c r="AU897" s="120"/>
      <c r="AV897" s="120"/>
      <c r="AW897" s="120"/>
      <c r="AX897" s="120"/>
      <c r="AY897" s="120"/>
      <c r="AZ897" s="120"/>
      <c r="BA897" s="120"/>
      <c r="BB897" s="120"/>
      <c r="BC897" s="120"/>
      <c r="BD897" s="120"/>
      <c r="BE897" s="120"/>
      <c r="BF897" s="120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20"/>
      <c r="BS897" s="120"/>
      <c r="BT897" s="120"/>
      <c r="BU897" s="120"/>
      <c r="BV897" s="120"/>
      <c r="BW897" s="120"/>
      <c r="BX897" s="120"/>
      <c r="BY897" s="120"/>
      <c r="BZ897" s="120"/>
      <c r="CA897" s="120"/>
      <c r="CB897" s="120"/>
      <c r="CC897" s="120"/>
      <c r="CD897" s="120"/>
      <c r="CE897" s="120"/>
      <c r="CF897" s="120"/>
      <c r="CG897" s="120"/>
      <c r="CH897" s="120"/>
      <c r="CI897" s="120"/>
      <c r="CJ897" s="120"/>
      <c r="CK897" s="120"/>
      <c r="CL897" s="120"/>
      <c r="CM897" s="120"/>
      <c r="CN897" s="120"/>
      <c r="CO897" s="120"/>
      <c r="CP897" s="120"/>
      <c r="CQ897" s="120"/>
      <c r="CR897" s="120"/>
      <c r="CS897" s="120"/>
      <c r="CT897" s="120"/>
      <c r="CU897" s="120"/>
      <c r="CV897" s="120"/>
      <c r="CW897" s="120"/>
      <c r="CX897" s="120"/>
      <c r="CY897" s="120"/>
      <c r="CZ897" s="120"/>
      <c r="DA897" s="120"/>
      <c r="DB897" s="120"/>
      <c r="DC897" s="120"/>
      <c r="DD897" s="120"/>
      <c r="DE897" s="120"/>
      <c r="DF897" s="120"/>
      <c r="DG897" s="120"/>
      <c r="DH897" s="120"/>
      <c r="DI897" s="120"/>
      <c r="DJ897" s="120"/>
      <c r="DK897" s="120"/>
      <c r="DL897" s="120"/>
      <c r="DM897" s="120"/>
      <c r="DN897" s="120"/>
      <c r="DO897" s="120"/>
      <c r="DP897" s="120"/>
      <c r="DQ897" s="120"/>
      <c r="DR897" s="120"/>
      <c r="DS897" s="120"/>
      <c r="DT897" s="120"/>
      <c r="DU897" s="120"/>
      <c r="DV897" s="120"/>
      <c r="DW897" s="120"/>
      <c r="DX897" s="120"/>
      <c r="DY897" s="120"/>
      <c r="DZ897" s="120"/>
      <c r="EA897" s="120"/>
      <c r="EB897" s="120"/>
      <c r="EC897" s="120"/>
      <c r="ED897" s="120"/>
      <c r="EE897" s="120"/>
      <c r="EF897" s="120"/>
      <c r="EG897" s="120"/>
      <c r="EH897" s="120"/>
      <c r="EI897" s="120"/>
      <c r="EJ897" s="120"/>
      <c r="EK897" s="120"/>
      <c r="EL897" s="120"/>
      <c r="EM897" s="120"/>
      <c r="EN897" s="120"/>
      <c r="EO897" s="120"/>
      <c r="EP897" s="120"/>
      <c r="EQ897" s="120"/>
      <c r="ER897" s="120"/>
      <c r="ES897" s="120"/>
      <c r="ET897" s="120"/>
      <c r="EU897" s="120"/>
      <c r="EV897" s="120"/>
      <c r="EW897" s="120"/>
      <c r="EX897" s="120"/>
      <c r="EY897" s="120"/>
      <c r="EZ897" s="120"/>
      <c r="FA897" s="120"/>
      <c r="FB897" s="120"/>
      <c r="FC897" s="120"/>
      <c r="FD897" s="120"/>
      <c r="FE897" s="120"/>
      <c r="FF897" s="120"/>
      <c r="FG897" s="120"/>
      <c r="FH897" s="120"/>
      <c r="FI897" s="120"/>
      <c r="FJ897" s="120"/>
      <c r="FK897" s="120"/>
      <c r="FL897" s="120"/>
      <c r="FM897" s="120"/>
      <c r="FN897" s="120"/>
      <c r="FO897" s="120"/>
      <c r="FP897" s="120"/>
      <c r="FQ897" s="120"/>
      <c r="FR897" s="120"/>
    </row>
    <row r="898" spans="1:174" ht="13.5">
      <c r="A898" s="16" t="s">
        <v>13</v>
      </c>
      <c r="B898" s="16">
        <v>2015</v>
      </c>
      <c r="C898" s="40">
        <v>10</v>
      </c>
      <c r="D898" s="16">
        <v>2020</v>
      </c>
      <c r="E898" s="16">
        <v>240</v>
      </c>
      <c r="F898" s="16">
        <v>100</v>
      </c>
      <c r="G898" s="16">
        <v>0</v>
      </c>
      <c r="H898" s="16">
        <v>0</v>
      </c>
      <c r="I898" s="16">
        <v>0</v>
      </c>
      <c r="J898" s="6">
        <v>0</v>
      </c>
      <c r="K898" s="38">
        <f t="shared" si="35"/>
        <v>2360</v>
      </c>
      <c r="L898" s="16">
        <v>300</v>
      </c>
      <c r="M898" s="16">
        <v>0</v>
      </c>
      <c r="N898" s="27">
        <v>280</v>
      </c>
      <c r="O898" s="16">
        <v>592.07</v>
      </c>
      <c r="P898" s="27">
        <v>384.66</v>
      </c>
      <c r="Q898" s="27">
        <v>0</v>
      </c>
      <c r="R898" s="27">
        <v>0</v>
      </c>
      <c r="S898" s="27">
        <v>0</v>
      </c>
      <c r="T898" s="19">
        <v>1381.49</v>
      </c>
      <c r="U898" s="19">
        <v>0</v>
      </c>
      <c r="V898" s="19">
        <v>0</v>
      </c>
      <c r="W898" s="86">
        <v>3128.22</v>
      </c>
      <c r="X898" s="27">
        <v>132.5</v>
      </c>
      <c r="Y898" s="27">
        <v>1.7</v>
      </c>
      <c r="Z898" s="27">
        <v>160</v>
      </c>
      <c r="AA898" s="16">
        <v>0</v>
      </c>
      <c r="AB898" s="16">
        <v>0</v>
      </c>
      <c r="AC898" s="16">
        <v>0</v>
      </c>
      <c r="AD898" s="16">
        <v>0</v>
      </c>
      <c r="AE898" s="16">
        <v>300</v>
      </c>
      <c r="AF898" s="16">
        <v>0</v>
      </c>
      <c r="AG898" s="5">
        <v>0</v>
      </c>
      <c r="AH898" s="5">
        <v>0</v>
      </c>
      <c r="AI898" s="36">
        <v>0</v>
      </c>
      <c r="AJ898" s="38">
        <f t="shared" si="37"/>
        <v>594.2</v>
      </c>
      <c r="AK898" s="23">
        <v>5488.22</v>
      </c>
      <c r="AL898" s="16">
        <v>93.82</v>
      </c>
      <c r="AM898" s="38">
        <v>4800.2</v>
      </c>
      <c r="CU898" s="16"/>
      <c r="CV898" s="16"/>
      <c r="CW898" s="16"/>
      <c r="CX898" s="16"/>
      <c r="CY898" s="16"/>
      <c r="CZ898" s="16"/>
      <c r="DA898" s="16"/>
      <c r="DB898" s="16"/>
      <c r="DC898" s="16"/>
      <c r="DD898" s="16"/>
      <c r="DE898" s="16"/>
      <c r="DF898" s="16"/>
      <c r="DG898" s="16"/>
      <c r="DH898" s="16"/>
      <c r="DI898" s="16"/>
      <c r="DJ898" s="16"/>
      <c r="DK898" s="16"/>
      <c r="DL898" s="16"/>
      <c r="DM898" s="16"/>
      <c r="DN898" s="16"/>
      <c r="DO898" s="16"/>
      <c r="DP898" s="16"/>
      <c r="DQ898" s="16"/>
      <c r="DR898" s="16"/>
      <c r="DS898" s="16"/>
      <c r="DT898" s="16"/>
      <c r="DU898" s="16"/>
      <c r="DV898" s="16"/>
      <c r="DW898" s="16"/>
      <c r="DX898" s="16"/>
      <c r="DY898" s="16"/>
      <c r="DZ898" s="16"/>
      <c r="EA898" s="16"/>
      <c r="EB898" s="16"/>
      <c r="EC898" s="16"/>
      <c r="ED898" s="16"/>
      <c r="EE898" s="16"/>
      <c r="EF898" s="16"/>
      <c r="EG898" s="16"/>
      <c r="EH898" s="16"/>
      <c r="EI898" s="16"/>
      <c r="EJ898" s="16"/>
      <c r="EK898" s="16"/>
      <c r="EL898" s="16"/>
      <c r="EM898" s="16"/>
      <c r="EN898" s="16"/>
      <c r="EO898" s="16"/>
      <c r="EP898" s="16"/>
      <c r="EQ898" s="16"/>
      <c r="ER898" s="16"/>
      <c r="ES898" s="16"/>
      <c r="ET898" s="16"/>
      <c r="EU898" s="16"/>
      <c r="EV898" s="16"/>
      <c r="EW898" s="16"/>
      <c r="EX898" s="16"/>
      <c r="EY898" s="16"/>
      <c r="EZ898" s="16"/>
      <c r="FA898" s="16"/>
      <c r="FB898" s="16"/>
      <c r="FC898" s="16"/>
      <c r="FD898" s="16"/>
      <c r="FE898" s="16"/>
      <c r="FF898" s="16"/>
      <c r="FG898" s="16"/>
      <c r="FH898" s="16"/>
      <c r="FI898" s="16"/>
      <c r="FJ898" s="16"/>
      <c r="FK898" s="16"/>
      <c r="FL898" s="16"/>
      <c r="FM898" s="16"/>
      <c r="FN898" s="16"/>
      <c r="FO898" s="16"/>
      <c r="FP898" s="16"/>
      <c r="FQ898" s="16"/>
      <c r="FR898" s="16"/>
    </row>
    <row r="899" spans="1:174" ht="13.5">
      <c r="A899" s="16" t="s">
        <v>13</v>
      </c>
      <c r="B899" s="16">
        <v>2015</v>
      </c>
      <c r="C899" s="40">
        <v>10</v>
      </c>
      <c r="D899" s="16">
        <v>2020</v>
      </c>
      <c r="E899" s="16">
        <v>250</v>
      </c>
      <c r="F899" s="16">
        <v>250</v>
      </c>
      <c r="G899" s="16">
        <v>0</v>
      </c>
      <c r="H899" s="16">
        <v>0</v>
      </c>
      <c r="I899" s="16">
        <v>0</v>
      </c>
      <c r="J899" s="6">
        <v>0</v>
      </c>
      <c r="K899" s="38">
        <f t="shared" si="35"/>
        <v>2520</v>
      </c>
      <c r="L899" s="16">
        <v>300</v>
      </c>
      <c r="M899" s="16">
        <v>0</v>
      </c>
      <c r="N899" s="19">
        <v>280</v>
      </c>
      <c r="O899" s="16">
        <v>592.07</v>
      </c>
      <c r="P899" s="19">
        <v>696.55</v>
      </c>
      <c r="Q899" s="19">
        <v>0</v>
      </c>
      <c r="R899" s="19">
        <v>0</v>
      </c>
      <c r="S899" s="19">
        <v>0</v>
      </c>
      <c r="T899" s="19">
        <v>1160.92</v>
      </c>
      <c r="U899" s="19">
        <v>250</v>
      </c>
      <c r="V899" s="19">
        <v>0</v>
      </c>
      <c r="W899" s="87">
        <f aca="true" t="shared" si="38" ref="W899:W932">SUM(L899:V899)</f>
        <v>3279.54</v>
      </c>
      <c r="X899" s="19">
        <v>280</v>
      </c>
      <c r="Y899" s="19">
        <v>100.3</v>
      </c>
      <c r="Z899" s="19">
        <v>157</v>
      </c>
      <c r="AA899" s="16">
        <v>0</v>
      </c>
      <c r="AB899" s="16">
        <v>0</v>
      </c>
      <c r="AC899" s="16">
        <v>0</v>
      </c>
      <c r="AD899" s="16">
        <v>0</v>
      </c>
      <c r="AE899" s="16">
        <v>300</v>
      </c>
      <c r="AF899" s="16">
        <v>0</v>
      </c>
      <c r="AG899" s="5">
        <v>0</v>
      </c>
      <c r="AH899" s="5">
        <v>0</v>
      </c>
      <c r="AI899" s="6">
        <v>0</v>
      </c>
      <c r="AJ899" s="38">
        <f t="shared" si="37"/>
        <v>837.3</v>
      </c>
      <c r="AK899" s="23">
        <v>5799.54</v>
      </c>
      <c r="AL899" s="16">
        <v>124.95</v>
      </c>
      <c r="AM899" s="38">
        <v>4837.29</v>
      </c>
      <c r="CU899" s="16"/>
      <c r="CV899" s="16"/>
      <c r="CW899" s="16"/>
      <c r="CX899" s="16"/>
      <c r="CY899" s="16"/>
      <c r="CZ899" s="16"/>
      <c r="DA899" s="16"/>
      <c r="DB899" s="16"/>
      <c r="DC899" s="16"/>
      <c r="DD899" s="16"/>
      <c r="DE899" s="16"/>
      <c r="DF899" s="16"/>
      <c r="DG899" s="16"/>
      <c r="DH899" s="16"/>
      <c r="DI899" s="16"/>
      <c r="DJ899" s="16"/>
      <c r="DK899" s="16"/>
      <c r="DL899" s="16"/>
      <c r="DM899" s="16"/>
      <c r="DN899" s="16"/>
      <c r="DO899" s="16"/>
      <c r="DP899" s="16"/>
      <c r="DQ899" s="16"/>
      <c r="DR899" s="16"/>
      <c r="DS899" s="16"/>
      <c r="DT899" s="16"/>
      <c r="DU899" s="16"/>
      <c r="DV899" s="16"/>
      <c r="DW899" s="16"/>
      <c r="DX899" s="16"/>
      <c r="DY899" s="16"/>
      <c r="DZ899" s="16"/>
      <c r="EA899" s="16"/>
      <c r="EB899" s="16"/>
      <c r="EC899" s="16"/>
      <c r="ED899" s="16"/>
      <c r="EE899" s="16"/>
      <c r="EF899" s="16"/>
      <c r="EG899" s="16"/>
      <c r="EH899" s="16"/>
      <c r="EI899" s="16"/>
      <c r="EJ899" s="16"/>
      <c r="EK899" s="16"/>
      <c r="EL899" s="16"/>
      <c r="EM899" s="16"/>
      <c r="EN899" s="16"/>
      <c r="EO899" s="16"/>
      <c r="EP899" s="16"/>
      <c r="EQ899" s="16"/>
      <c r="ER899" s="16"/>
      <c r="ES899" s="16"/>
      <c r="ET899" s="16"/>
      <c r="EU899" s="16"/>
      <c r="EV899" s="16"/>
      <c r="EW899" s="16"/>
      <c r="EX899" s="16"/>
      <c r="EY899" s="16"/>
      <c r="EZ899" s="16"/>
      <c r="FA899" s="16"/>
      <c r="FB899" s="16"/>
      <c r="FC899" s="16"/>
      <c r="FD899" s="16"/>
      <c r="FE899" s="16"/>
      <c r="FF899" s="16"/>
      <c r="FG899" s="16"/>
      <c r="FH899" s="16"/>
      <c r="FI899" s="16"/>
      <c r="FJ899" s="16"/>
      <c r="FK899" s="16"/>
      <c r="FL899" s="16"/>
      <c r="FM899" s="16"/>
      <c r="FN899" s="16"/>
      <c r="FO899" s="16"/>
      <c r="FP899" s="16"/>
      <c r="FQ899" s="16"/>
      <c r="FR899" s="16"/>
    </row>
    <row r="900" spans="1:174" ht="13.5">
      <c r="A900" s="16" t="s">
        <v>13</v>
      </c>
      <c r="B900" s="16">
        <v>2015</v>
      </c>
      <c r="C900" s="40">
        <v>8</v>
      </c>
      <c r="D900" s="16">
        <v>2020</v>
      </c>
      <c r="E900" s="16">
        <v>150</v>
      </c>
      <c r="F900" s="16">
        <v>150</v>
      </c>
      <c r="G900" s="16">
        <v>0</v>
      </c>
      <c r="H900" s="16">
        <v>0</v>
      </c>
      <c r="I900" s="16">
        <v>0</v>
      </c>
      <c r="J900" s="6">
        <v>0</v>
      </c>
      <c r="K900" s="38">
        <f t="shared" si="35"/>
        <v>2320</v>
      </c>
      <c r="L900" s="16">
        <v>0</v>
      </c>
      <c r="M900" s="16">
        <v>252</v>
      </c>
      <c r="N900" s="19">
        <v>280</v>
      </c>
      <c r="O900" s="16">
        <v>661.72</v>
      </c>
      <c r="P900" s="19">
        <v>0</v>
      </c>
      <c r="Q900" s="19">
        <v>0</v>
      </c>
      <c r="R900" s="19">
        <v>0</v>
      </c>
      <c r="S900" s="19">
        <v>0</v>
      </c>
      <c r="T900" s="19">
        <v>1160.92</v>
      </c>
      <c r="U900" s="19">
        <v>0</v>
      </c>
      <c r="V900" s="19">
        <v>0</v>
      </c>
      <c r="W900" s="87">
        <f t="shared" si="38"/>
        <v>2354.6400000000003</v>
      </c>
      <c r="X900" s="19">
        <v>369.5</v>
      </c>
      <c r="Y900" s="19">
        <v>5.2</v>
      </c>
      <c r="Z900" s="19">
        <v>160</v>
      </c>
      <c r="AA900" s="16">
        <v>0</v>
      </c>
      <c r="AB900" s="16">
        <v>0</v>
      </c>
      <c r="AC900" s="16">
        <v>0</v>
      </c>
      <c r="AD900" s="16">
        <v>0</v>
      </c>
      <c r="AE900" s="16">
        <v>0</v>
      </c>
      <c r="AF900" s="16">
        <v>0</v>
      </c>
      <c r="AG900" s="5">
        <v>0</v>
      </c>
      <c r="AH900" s="5">
        <v>0</v>
      </c>
      <c r="AI900" s="6">
        <v>0</v>
      </c>
      <c r="AJ900" s="38">
        <f t="shared" si="37"/>
        <v>534.7</v>
      </c>
      <c r="AK900" s="23">
        <v>4684.64</v>
      </c>
      <c r="AL900" s="16">
        <v>35.54</v>
      </c>
      <c r="AM900" s="38">
        <v>4114.4</v>
      </c>
      <c r="CU900" s="16"/>
      <c r="CV900" s="16"/>
      <c r="CW900" s="16"/>
      <c r="CX900" s="16"/>
      <c r="CY900" s="16"/>
      <c r="CZ900" s="16"/>
      <c r="DA900" s="16"/>
      <c r="DB900" s="16"/>
      <c r="DC900" s="16"/>
      <c r="DD900" s="16"/>
      <c r="DE900" s="16"/>
      <c r="DF900" s="16"/>
      <c r="DG900" s="16"/>
      <c r="DH900" s="16"/>
      <c r="DI900" s="16"/>
      <c r="DJ900" s="16"/>
      <c r="DK900" s="16"/>
      <c r="DL900" s="16"/>
      <c r="DM900" s="16"/>
      <c r="DN900" s="16"/>
      <c r="DO900" s="16"/>
      <c r="DP900" s="16"/>
      <c r="DQ900" s="16"/>
      <c r="DR900" s="16"/>
      <c r="DS900" s="16"/>
      <c r="DT900" s="16"/>
      <c r="DU900" s="16"/>
      <c r="DV900" s="16"/>
      <c r="DW900" s="16"/>
      <c r="DX900" s="16"/>
      <c r="DY900" s="16"/>
      <c r="DZ900" s="16"/>
      <c r="EA900" s="16"/>
      <c r="EB900" s="16"/>
      <c r="EC900" s="16"/>
      <c r="ED900" s="16"/>
      <c r="EE900" s="16"/>
      <c r="EF900" s="16"/>
      <c r="EG900" s="16"/>
      <c r="EH900" s="16"/>
      <c r="EI900" s="16"/>
      <c r="EJ900" s="16"/>
      <c r="EK900" s="16"/>
      <c r="EL900" s="16"/>
      <c r="EM900" s="16"/>
      <c r="EN900" s="16"/>
      <c r="EO900" s="16"/>
      <c r="EP900" s="16"/>
      <c r="EQ900" s="16"/>
      <c r="ER900" s="16"/>
      <c r="ES900" s="16"/>
      <c r="ET900" s="16"/>
      <c r="EU900" s="16"/>
      <c r="EV900" s="16"/>
      <c r="EW900" s="16"/>
      <c r="EX900" s="16"/>
      <c r="EY900" s="16"/>
      <c r="EZ900" s="16"/>
      <c r="FA900" s="16"/>
      <c r="FB900" s="16"/>
      <c r="FC900" s="16"/>
      <c r="FD900" s="16"/>
      <c r="FE900" s="16"/>
      <c r="FF900" s="16"/>
      <c r="FG900" s="16"/>
      <c r="FH900" s="16"/>
      <c r="FI900" s="16"/>
      <c r="FJ900" s="16"/>
      <c r="FK900" s="16"/>
      <c r="FL900" s="16"/>
      <c r="FM900" s="16"/>
      <c r="FN900" s="16"/>
      <c r="FO900" s="16"/>
      <c r="FP900" s="16"/>
      <c r="FQ900" s="16"/>
      <c r="FR900" s="16"/>
    </row>
    <row r="901" spans="1:174" ht="13.5">
      <c r="A901" s="16" t="s">
        <v>13</v>
      </c>
      <c r="B901" s="16">
        <v>2015</v>
      </c>
      <c r="C901" s="40">
        <v>8</v>
      </c>
      <c r="D901" s="16">
        <v>2020</v>
      </c>
      <c r="E901" s="16">
        <v>160</v>
      </c>
      <c r="F901" s="16">
        <v>150</v>
      </c>
      <c r="G901" s="16">
        <v>0</v>
      </c>
      <c r="H901" s="16">
        <v>0</v>
      </c>
      <c r="I901" s="16">
        <v>0</v>
      </c>
      <c r="J901" s="6">
        <v>0</v>
      </c>
      <c r="K901" s="38">
        <f t="shared" si="35"/>
        <v>2330</v>
      </c>
      <c r="L901" s="16">
        <v>0</v>
      </c>
      <c r="M901" s="16">
        <v>243</v>
      </c>
      <c r="N901" s="19">
        <v>280</v>
      </c>
      <c r="O901" s="16">
        <v>731.38</v>
      </c>
      <c r="P901" s="19">
        <v>0</v>
      </c>
      <c r="Q901" s="19">
        <v>0</v>
      </c>
      <c r="R901" s="19">
        <v>0</v>
      </c>
      <c r="S901" s="19">
        <v>0</v>
      </c>
      <c r="T901" s="19">
        <v>1160.92</v>
      </c>
      <c r="U901" s="19">
        <v>0</v>
      </c>
      <c r="V901" s="19">
        <v>0</v>
      </c>
      <c r="W901" s="87">
        <f t="shared" si="38"/>
        <v>2415.3</v>
      </c>
      <c r="X901" s="19">
        <v>300.5</v>
      </c>
      <c r="Y901" s="19">
        <v>10.5</v>
      </c>
      <c r="Z901" s="19">
        <v>160</v>
      </c>
      <c r="AA901" s="16">
        <v>0</v>
      </c>
      <c r="AB901" s="16">
        <v>0</v>
      </c>
      <c r="AC901" s="16">
        <v>0</v>
      </c>
      <c r="AD901" s="16">
        <v>0</v>
      </c>
      <c r="AE901" s="16">
        <v>0</v>
      </c>
      <c r="AF901" s="16">
        <v>0</v>
      </c>
      <c r="AG901" s="5">
        <v>0</v>
      </c>
      <c r="AH901" s="5">
        <v>0</v>
      </c>
      <c r="AI901" s="6">
        <v>0</v>
      </c>
      <c r="AJ901" s="38">
        <f t="shared" si="37"/>
        <v>471</v>
      </c>
      <c r="AK901" s="23">
        <v>4746.3</v>
      </c>
      <c r="AL901" s="16">
        <v>37.36</v>
      </c>
      <c r="AM901" s="38">
        <v>4236.94</v>
      </c>
      <c r="CU901" s="16"/>
      <c r="CV901" s="16"/>
      <c r="CW901" s="16"/>
      <c r="CX901" s="16"/>
      <c r="CY901" s="16"/>
      <c r="CZ901" s="16"/>
      <c r="DA901" s="16"/>
      <c r="DB901" s="16"/>
      <c r="DC901" s="16"/>
      <c r="DD901" s="16"/>
      <c r="DE901" s="16"/>
      <c r="DF901" s="16"/>
      <c r="DG901" s="16"/>
      <c r="DH901" s="16"/>
      <c r="DI901" s="16"/>
      <c r="DJ901" s="16"/>
      <c r="DK901" s="16"/>
      <c r="DL901" s="16"/>
      <c r="DM901" s="16"/>
      <c r="DN901" s="16"/>
      <c r="DO901" s="16"/>
      <c r="DP901" s="16"/>
      <c r="DQ901" s="16"/>
      <c r="DR901" s="16"/>
      <c r="DS901" s="16"/>
      <c r="DT901" s="16"/>
      <c r="DU901" s="16"/>
      <c r="DV901" s="16"/>
      <c r="DW901" s="16"/>
      <c r="DX901" s="16"/>
      <c r="DY901" s="16"/>
      <c r="DZ901" s="16"/>
      <c r="EA901" s="16"/>
      <c r="EB901" s="16"/>
      <c r="EC901" s="16"/>
      <c r="ED901" s="16"/>
      <c r="EE901" s="16"/>
      <c r="EF901" s="16"/>
      <c r="EG901" s="16"/>
      <c r="EH901" s="16"/>
      <c r="EI901" s="16"/>
      <c r="EJ901" s="16"/>
      <c r="EK901" s="16"/>
      <c r="EL901" s="16"/>
      <c r="EM901" s="16"/>
      <c r="EN901" s="16"/>
      <c r="EO901" s="16"/>
      <c r="EP901" s="16"/>
      <c r="EQ901" s="16"/>
      <c r="ER901" s="16"/>
      <c r="ES901" s="16"/>
      <c r="ET901" s="16"/>
      <c r="EU901" s="16"/>
      <c r="EV901" s="16"/>
      <c r="EW901" s="16"/>
      <c r="EX901" s="16"/>
      <c r="EY901" s="16"/>
      <c r="EZ901" s="16"/>
      <c r="FA901" s="16"/>
      <c r="FB901" s="16"/>
      <c r="FC901" s="16"/>
      <c r="FD901" s="16"/>
      <c r="FE901" s="16"/>
      <c r="FF901" s="16"/>
      <c r="FG901" s="16"/>
      <c r="FH901" s="16"/>
      <c r="FI901" s="16"/>
      <c r="FJ901" s="16"/>
      <c r="FK901" s="16"/>
      <c r="FL901" s="16"/>
      <c r="FM901" s="16"/>
      <c r="FN901" s="16"/>
      <c r="FO901" s="16"/>
      <c r="FP901" s="16"/>
      <c r="FQ901" s="16"/>
      <c r="FR901" s="16"/>
    </row>
    <row r="902" spans="1:174" ht="13.5">
      <c r="A902" s="16" t="s">
        <v>13</v>
      </c>
      <c r="B902" s="16">
        <v>2015</v>
      </c>
      <c r="C902" s="40">
        <v>10</v>
      </c>
      <c r="D902" s="16">
        <v>2020</v>
      </c>
      <c r="E902" s="16">
        <v>230</v>
      </c>
      <c r="F902" s="16">
        <v>100</v>
      </c>
      <c r="G902" s="16">
        <v>0</v>
      </c>
      <c r="H902" s="16">
        <v>0</v>
      </c>
      <c r="I902" s="16">
        <v>0</v>
      </c>
      <c r="J902" s="6">
        <v>0</v>
      </c>
      <c r="K902" s="38">
        <f t="shared" si="35"/>
        <v>2350</v>
      </c>
      <c r="L902" s="16">
        <v>300</v>
      </c>
      <c r="M902" s="16">
        <v>0</v>
      </c>
      <c r="N902" s="19">
        <v>270.67</v>
      </c>
      <c r="O902" s="16">
        <v>557.24</v>
      </c>
      <c r="P902" s="19">
        <v>696.55</v>
      </c>
      <c r="Q902" s="19">
        <v>0</v>
      </c>
      <c r="R902" s="19">
        <v>0</v>
      </c>
      <c r="S902" s="19">
        <v>148.6</v>
      </c>
      <c r="T902" s="19">
        <v>928.74</v>
      </c>
      <c r="U902" s="19">
        <v>0</v>
      </c>
      <c r="V902" s="19">
        <v>0</v>
      </c>
      <c r="W902" s="87">
        <f t="shared" si="38"/>
        <v>2901.8</v>
      </c>
      <c r="X902" s="19">
        <v>288</v>
      </c>
      <c r="Y902" s="19">
        <v>30.8</v>
      </c>
      <c r="Z902" s="19">
        <v>160</v>
      </c>
      <c r="AA902" s="16">
        <v>0</v>
      </c>
      <c r="AB902" s="16">
        <v>0</v>
      </c>
      <c r="AC902" s="16">
        <v>0</v>
      </c>
      <c r="AD902" s="16">
        <v>0</v>
      </c>
      <c r="AE902" s="16">
        <v>300</v>
      </c>
      <c r="AF902" s="16">
        <v>92.87</v>
      </c>
      <c r="AG902" s="5">
        <v>0</v>
      </c>
      <c r="AH902" s="5">
        <v>0</v>
      </c>
      <c r="AI902" s="6">
        <v>0</v>
      </c>
      <c r="AJ902" s="38">
        <f t="shared" si="37"/>
        <v>871.67</v>
      </c>
      <c r="AK902" s="23">
        <v>5158.93</v>
      </c>
      <c r="AL902" s="16">
        <v>60.89</v>
      </c>
      <c r="AM902" s="38">
        <v>4319.24</v>
      </c>
      <c r="CU902" s="16"/>
      <c r="CV902" s="16"/>
      <c r="CW902" s="16"/>
      <c r="CX902" s="16"/>
      <c r="CY902" s="16"/>
      <c r="CZ902" s="16"/>
      <c r="DA902" s="16"/>
      <c r="DB902" s="16"/>
      <c r="DC902" s="16"/>
      <c r="DD902" s="16"/>
      <c r="DE902" s="16"/>
      <c r="DF902" s="16"/>
      <c r="DG902" s="16"/>
      <c r="DH902" s="16"/>
      <c r="DI902" s="16"/>
      <c r="DJ902" s="16"/>
      <c r="DK902" s="16"/>
      <c r="DL902" s="16"/>
      <c r="DM902" s="16"/>
      <c r="DN902" s="16"/>
      <c r="DO902" s="16"/>
      <c r="DP902" s="16"/>
      <c r="DQ902" s="16"/>
      <c r="DR902" s="16"/>
      <c r="DS902" s="16"/>
      <c r="DT902" s="16"/>
      <c r="DU902" s="16"/>
      <c r="DV902" s="16"/>
      <c r="DW902" s="16"/>
      <c r="DX902" s="16"/>
      <c r="DY902" s="16"/>
      <c r="DZ902" s="16"/>
      <c r="EA902" s="16"/>
      <c r="EB902" s="16"/>
      <c r="EC902" s="16"/>
      <c r="ED902" s="16"/>
      <c r="EE902" s="16"/>
      <c r="EF902" s="16"/>
      <c r="EG902" s="16"/>
      <c r="EH902" s="16"/>
      <c r="EI902" s="16"/>
      <c r="EJ902" s="16"/>
      <c r="EK902" s="16"/>
      <c r="EL902" s="16"/>
      <c r="EM902" s="16"/>
      <c r="EN902" s="16"/>
      <c r="EO902" s="16"/>
      <c r="EP902" s="16"/>
      <c r="EQ902" s="16"/>
      <c r="ER902" s="16"/>
      <c r="ES902" s="16"/>
      <c r="ET902" s="16"/>
      <c r="EU902" s="16"/>
      <c r="EV902" s="16"/>
      <c r="EW902" s="16"/>
      <c r="EX902" s="16"/>
      <c r="EY902" s="16"/>
      <c r="EZ902" s="16"/>
      <c r="FA902" s="16"/>
      <c r="FB902" s="16"/>
      <c r="FC902" s="16"/>
      <c r="FD902" s="16"/>
      <c r="FE902" s="16"/>
      <c r="FF902" s="16"/>
      <c r="FG902" s="16"/>
      <c r="FH902" s="16"/>
      <c r="FI902" s="16"/>
      <c r="FJ902" s="16"/>
      <c r="FK902" s="16"/>
      <c r="FL902" s="16"/>
      <c r="FM902" s="16"/>
      <c r="FN902" s="16"/>
      <c r="FO902" s="16"/>
      <c r="FP902" s="16"/>
      <c r="FQ902" s="16"/>
      <c r="FR902" s="16"/>
    </row>
    <row r="903" spans="1:174" ht="13.5">
      <c r="A903" s="16" t="s">
        <v>13</v>
      </c>
      <c r="B903" s="16">
        <v>2015</v>
      </c>
      <c r="C903" s="40">
        <v>10</v>
      </c>
      <c r="D903" s="16">
        <v>2020</v>
      </c>
      <c r="E903" s="16">
        <v>210</v>
      </c>
      <c r="F903" s="16">
        <v>200</v>
      </c>
      <c r="G903" s="16">
        <v>0</v>
      </c>
      <c r="H903" s="16">
        <v>0</v>
      </c>
      <c r="I903" s="16">
        <v>0</v>
      </c>
      <c r="J903" s="6">
        <v>0</v>
      </c>
      <c r="K903" s="38">
        <f t="shared" si="35"/>
        <v>2430</v>
      </c>
      <c r="L903" s="16">
        <v>300</v>
      </c>
      <c r="M903" s="16">
        <v>0</v>
      </c>
      <c r="N903" s="19">
        <v>280</v>
      </c>
      <c r="O903" s="16">
        <v>557.24</v>
      </c>
      <c r="P903" s="19">
        <v>348.38</v>
      </c>
      <c r="Q903" s="19">
        <v>0</v>
      </c>
      <c r="R903" s="19">
        <v>0</v>
      </c>
      <c r="S903" s="19">
        <v>0</v>
      </c>
      <c r="T903" s="19">
        <v>1160.92</v>
      </c>
      <c r="U903" s="19">
        <v>0</v>
      </c>
      <c r="V903" s="19">
        <v>0</v>
      </c>
      <c r="W903" s="87">
        <f t="shared" si="38"/>
        <v>2646.54</v>
      </c>
      <c r="X903" s="19">
        <v>404.5</v>
      </c>
      <c r="Y903" s="19">
        <v>7.5</v>
      </c>
      <c r="Z903" s="19">
        <v>160</v>
      </c>
      <c r="AA903" s="16">
        <v>0</v>
      </c>
      <c r="AB903" s="16">
        <v>0</v>
      </c>
      <c r="AC903" s="16">
        <v>0</v>
      </c>
      <c r="AD903" s="16">
        <v>0</v>
      </c>
      <c r="AE903" s="16">
        <v>300</v>
      </c>
      <c r="AF903" s="16">
        <v>0</v>
      </c>
      <c r="AG903" s="5">
        <v>0</v>
      </c>
      <c r="AH903" s="5">
        <v>0</v>
      </c>
      <c r="AI903" s="6">
        <v>0</v>
      </c>
      <c r="AJ903" s="38">
        <f t="shared" si="37"/>
        <v>872</v>
      </c>
      <c r="AK903" s="23">
        <v>5026.44</v>
      </c>
      <c r="AL903" s="16">
        <v>52.64</v>
      </c>
      <c r="AM903" s="38">
        <v>4151.8</v>
      </c>
      <c r="CU903" s="16"/>
      <c r="CV903" s="16"/>
      <c r="CW903" s="16"/>
      <c r="CX903" s="16"/>
      <c r="CY903" s="16"/>
      <c r="CZ903" s="16"/>
      <c r="DA903" s="16"/>
      <c r="DB903" s="16"/>
      <c r="DC903" s="16"/>
      <c r="DD903" s="16"/>
      <c r="DE903" s="16"/>
      <c r="DF903" s="16"/>
      <c r="DG903" s="16"/>
      <c r="DH903" s="16"/>
      <c r="DI903" s="16"/>
      <c r="DJ903" s="16"/>
      <c r="DK903" s="16"/>
      <c r="DL903" s="16"/>
      <c r="DM903" s="16"/>
      <c r="DN903" s="16"/>
      <c r="DO903" s="16"/>
      <c r="DP903" s="16"/>
      <c r="DQ903" s="16"/>
      <c r="DR903" s="16"/>
      <c r="DS903" s="16"/>
      <c r="DT903" s="16"/>
      <c r="DU903" s="16"/>
      <c r="DV903" s="16"/>
      <c r="DW903" s="16"/>
      <c r="DX903" s="16"/>
      <c r="DY903" s="16"/>
      <c r="DZ903" s="16"/>
      <c r="EA903" s="16"/>
      <c r="EB903" s="16"/>
      <c r="EC903" s="16"/>
      <c r="ED903" s="16"/>
      <c r="EE903" s="16"/>
      <c r="EF903" s="16"/>
      <c r="EG903" s="16"/>
      <c r="EH903" s="16"/>
      <c r="EI903" s="16"/>
      <c r="EJ903" s="16"/>
      <c r="EK903" s="16"/>
      <c r="EL903" s="16"/>
      <c r="EM903" s="16"/>
      <c r="EN903" s="16"/>
      <c r="EO903" s="16"/>
      <c r="EP903" s="16"/>
      <c r="EQ903" s="16"/>
      <c r="ER903" s="16"/>
      <c r="ES903" s="16"/>
      <c r="ET903" s="16"/>
      <c r="EU903" s="16"/>
      <c r="EV903" s="16"/>
      <c r="EW903" s="16"/>
      <c r="EX903" s="16"/>
      <c r="EY903" s="16"/>
      <c r="EZ903" s="16"/>
      <c r="FA903" s="16"/>
      <c r="FB903" s="16"/>
      <c r="FC903" s="16"/>
      <c r="FD903" s="16"/>
      <c r="FE903" s="16"/>
      <c r="FF903" s="16"/>
      <c r="FG903" s="16"/>
      <c r="FH903" s="16"/>
      <c r="FI903" s="16"/>
      <c r="FJ903" s="16"/>
      <c r="FK903" s="16"/>
      <c r="FL903" s="16"/>
      <c r="FM903" s="16"/>
      <c r="FN903" s="16"/>
      <c r="FO903" s="16"/>
      <c r="FP903" s="16"/>
      <c r="FQ903" s="16"/>
      <c r="FR903" s="16"/>
    </row>
    <row r="904" spans="1:174" ht="13.5">
      <c r="A904" s="16" t="s">
        <v>13</v>
      </c>
      <c r="B904" s="16">
        <v>2015</v>
      </c>
      <c r="C904" s="40">
        <v>8</v>
      </c>
      <c r="D904" s="16">
        <v>2020</v>
      </c>
      <c r="E904" s="16">
        <v>160</v>
      </c>
      <c r="F904" s="16">
        <v>50</v>
      </c>
      <c r="G904" s="16">
        <v>0</v>
      </c>
      <c r="H904" s="16">
        <v>0</v>
      </c>
      <c r="I904" s="16">
        <v>0</v>
      </c>
      <c r="J904" s="6">
        <v>0</v>
      </c>
      <c r="K904" s="38">
        <f t="shared" si="35"/>
        <v>2230</v>
      </c>
      <c r="L904" s="16">
        <v>0</v>
      </c>
      <c r="M904" s="16">
        <v>234</v>
      </c>
      <c r="N904" s="19">
        <v>280</v>
      </c>
      <c r="O904" s="16">
        <v>696.55</v>
      </c>
      <c r="P904" s="19">
        <v>0</v>
      </c>
      <c r="Q904" s="19">
        <v>0</v>
      </c>
      <c r="R904" s="19">
        <v>0</v>
      </c>
      <c r="S904" s="19">
        <v>0</v>
      </c>
      <c r="T904" s="19">
        <v>1160.92</v>
      </c>
      <c r="U904" s="19">
        <v>0</v>
      </c>
      <c r="V904" s="19">
        <v>0</v>
      </c>
      <c r="W904" s="87">
        <f t="shared" si="38"/>
        <v>2371.4700000000003</v>
      </c>
      <c r="X904" s="19">
        <v>5</v>
      </c>
      <c r="Y904" s="19">
        <v>14.6</v>
      </c>
      <c r="Z904" s="19">
        <v>160</v>
      </c>
      <c r="AA904" s="16">
        <v>0</v>
      </c>
      <c r="AB904" s="16">
        <v>0</v>
      </c>
      <c r="AC904" s="16">
        <v>0</v>
      </c>
      <c r="AD904" s="16">
        <v>0</v>
      </c>
      <c r="AE904" s="16">
        <v>0</v>
      </c>
      <c r="AF904" s="16">
        <v>174.14</v>
      </c>
      <c r="AG904" s="5">
        <v>0</v>
      </c>
      <c r="AH904" s="5">
        <v>0</v>
      </c>
      <c r="AI904" s="6">
        <v>0</v>
      </c>
      <c r="AJ904" s="38">
        <f t="shared" si="37"/>
        <v>353.74</v>
      </c>
      <c r="AK904" s="23">
        <v>4427.33</v>
      </c>
      <c r="AL904" s="16">
        <v>27.82</v>
      </c>
      <c r="AM904" s="38">
        <v>4219.91</v>
      </c>
      <c r="CU904" s="16"/>
      <c r="CV904" s="16"/>
      <c r="CW904" s="16"/>
      <c r="CX904" s="16"/>
      <c r="CY904" s="16"/>
      <c r="CZ904" s="16"/>
      <c r="DA904" s="16"/>
      <c r="DB904" s="16"/>
      <c r="DC904" s="16"/>
      <c r="DD904" s="16"/>
      <c r="DE904" s="16"/>
      <c r="DF904" s="16"/>
      <c r="DG904" s="16"/>
      <c r="DH904" s="16"/>
      <c r="DI904" s="16"/>
      <c r="DJ904" s="16"/>
      <c r="DK904" s="16"/>
      <c r="DL904" s="16"/>
      <c r="DM904" s="16"/>
      <c r="DN904" s="16"/>
      <c r="DO904" s="16"/>
      <c r="DP904" s="16"/>
      <c r="DQ904" s="16"/>
      <c r="DR904" s="16"/>
      <c r="DS904" s="16"/>
      <c r="DT904" s="16"/>
      <c r="DU904" s="16"/>
      <c r="DV904" s="16"/>
      <c r="DW904" s="16"/>
      <c r="DX904" s="16"/>
      <c r="DY904" s="16"/>
      <c r="DZ904" s="16"/>
      <c r="EA904" s="16"/>
      <c r="EB904" s="16"/>
      <c r="EC904" s="16"/>
      <c r="ED904" s="16"/>
      <c r="EE904" s="16"/>
      <c r="EF904" s="16"/>
      <c r="EG904" s="16"/>
      <c r="EH904" s="16"/>
      <c r="EI904" s="16"/>
      <c r="EJ904" s="16"/>
      <c r="EK904" s="16"/>
      <c r="EL904" s="16"/>
      <c r="EM904" s="16"/>
      <c r="EN904" s="16"/>
      <c r="EO904" s="16"/>
      <c r="EP904" s="16"/>
      <c r="EQ904" s="16"/>
      <c r="ER904" s="16"/>
      <c r="ES904" s="16"/>
      <c r="ET904" s="16"/>
      <c r="EU904" s="16"/>
      <c r="EV904" s="16"/>
      <c r="EW904" s="16"/>
      <c r="EX904" s="16"/>
      <c r="EY904" s="16"/>
      <c r="EZ904" s="16"/>
      <c r="FA904" s="16"/>
      <c r="FB904" s="16"/>
      <c r="FC904" s="16"/>
      <c r="FD904" s="16"/>
      <c r="FE904" s="16"/>
      <c r="FF904" s="16"/>
      <c r="FG904" s="16"/>
      <c r="FH904" s="16"/>
      <c r="FI904" s="16"/>
      <c r="FJ904" s="16"/>
      <c r="FK904" s="16"/>
      <c r="FL904" s="16"/>
      <c r="FM904" s="16"/>
      <c r="FN904" s="16"/>
      <c r="FO904" s="16"/>
      <c r="FP904" s="16"/>
      <c r="FQ904" s="16"/>
      <c r="FR904" s="16"/>
    </row>
    <row r="905" spans="1:174" ht="13.5">
      <c r="A905" s="16" t="s">
        <v>13</v>
      </c>
      <c r="B905" s="16">
        <v>2015</v>
      </c>
      <c r="C905" s="40">
        <v>9</v>
      </c>
      <c r="D905" s="16">
        <v>2020</v>
      </c>
      <c r="E905" s="16">
        <v>180</v>
      </c>
      <c r="F905" s="16">
        <v>150</v>
      </c>
      <c r="G905" s="16">
        <v>0</v>
      </c>
      <c r="H905" s="16">
        <v>0</v>
      </c>
      <c r="I905" s="16">
        <v>0</v>
      </c>
      <c r="J905" s="6">
        <v>0</v>
      </c>
      <c r="K905" s="38">
        <f t="shared" si="35"/>
        <v>2350</v>
      </c>
      <c r="L905" s="16">
        <v>300</v>
      </c>
      <c r="M905" s="16">
        <v>36</v>
      </c>
      <c r="N905" s="19">
        <v>280</v>
      </c>
      <c r="O905" s="16">
        <v>731.38</v>
      </c>
      <c r="P905" s="19">
        <v>0</v>
      </c>
      <c r="Q905" s="19">
        <v>0</v>
      </c>
      <c r="R905" s="19">
        <v>0</v>
      </c>
      <c r="S905" s="19">
        <v>0</v>
      </c>
      <c r="T905" s="19">
        <v>1160.92</v>
      </c>
      <c r="U905" s="19">
        <v>0</v>
      </c>
      <c r="V905" s="19">
        <v>0</v>
      </c>
      <c r="W905" s="87">
        <f t="shared" si="38"/>
        <v>2508.3</v>
      </c>
      <c r="X905" s="19">
        <v>305</v>
      </c>
      <c r="Y905" s="19">
        <v>15.1</v>
      </c>
      <c r="Z905" s="19">
        <v>160</v>
      </c>
      <c r="AA905" s="16">
        <v>0</v>
      </c>
      <c r="AB905" s="16">
        <v>0</v>
      </c>
      <c r="AC905" s="16">
        <v>0</v>
      </c>
      <c r="AD905" s="16">
        <v>0</v>
      </c>
      <c r="AE905" s="16">
        <v>300</v>
      </c>
      <c r="AF905" s="16">
        <v>0</v>
      </c>
      <c r="AG905" s="5">
        <v>0</v>
      </c>
      <c r="AH905" s="5">
        <v>0</v>
      </c>
      <c r="AI905" s="6">
        <v>0</v>
      </c>
      <c r="AJ905" s="38">
        <f t="shared" si="37"/>
        <v>780.1</v>
      </c>
      <c r="AK905" s="23">
        <v>4858.3</v>
      </c>
      <c r="AL905" s="16">
        <v>40.75</v>
      </c>
      <c r="AM905" s="38">
        <v>4037.45</v>
      </c>
      <c r="CU905" s="16"/>
      <c r="CV905" s="16"/>
      <c r="CW905" s="16"/>
      <c r="CX905" s="16"/>
      <c r="CY905" s="16"/>
      <c r="CZ905" s="16"/>
      <c r="DA905" s="16"/>
      <c r="DB905" s="16"/>
      <c r="DC905" s="16"/>
      <c r="DD905" s="16"/>
      <c r="DE905" s="16"/>
      <c r="DF905" s="16"/>
      <c r="DG905" s="16"/>
      <c r="DH905" s="16"/>
      <c r="DI905" s="16"/>
      <c r="DJ905" s="16"/>
      <c r="DK905" s="16"/>
      <c r="DL905" s="16"/>
      <c r="DM905" s="16"/>
      <c r="DN905" s="16"/>
      <c r="DO905" s="16"/>
      <c r="DP905" s="16"/>
      <c r="DQ905" s="16"/>
      <c r="DR905" s="16"/>
      <c r="DS905" s="16"/>
      <c r="DT905" s="16"/>
      <c r="DU905" s="16"/>
      <c r="DV905" s="16"/>
      <c r="DW905" s="16"/>
      <c r="DX905" s="16"/>
      <c r="DY905" s="16"/>
      <c r="DZ905" s="16"/>
      <c r="EA905" s="16"/>
      <c r="EB905" s="16"/>
      <c r="EC905" s="16"/>
      <c r="ED905" s="16"/>
      <c r="EE905" s="16"/>
      <c r="EF905" s="16"/>
      <c r="EG905" s="16"/>
      <c r="EH905" s="16"/>
      <c r="EI905" s="16"/>
      <c r="EJ905" s="16"/>
      <c r="EK905" s="16"/>
      <c r="EL905" s="16"/>
      <c r="EM905" s="16"/>
      <c r="EN905" s="16"/>
      <c r="EO905" s="16"/>
      <c r="EP905" s="16"/>
      <c r="EQ905" s="16"/>
      <c r="ER905" s="16"/>
      <c r="ES905" s="16"/>
      <c r="ET905" s="16"/>
      <c r="EU905" s="16"/>
      <c r="EV905" s="16"/>
      <c r="EW905" s="16"/>
      <c r="EX905" s="16"/>
      <c r="EY905" s="16"/>
      <c r="EZ905" s="16"/>
      <c r="FA905" s="16"/>
      <c r="FB905" s="16"/>
      <c r="FC905" s="16"/>
      <c r="FD905" s="16"/>
      <c r="FE905" s="16"/>
      <c r="FF905" s="16"/>
      <c r="FG905" s="16"/>
      <c r="FH905" s="16"/>
      <c r="FI905" s="16"/>
      <c r="FJ905" s="16"/>
      <c r="FK905" s="16"/>
      <c r="FL905" s="16"/>
      <c r="FM905" s="16"/>
      <c r="FN905" s="16"/>
      <c r="FO905" s="16"/>
      <c r="FP905" s="16"/>
      <c r="FQ905" s="16"/>
      <c r="FR905" s="16"/>
    </row>
    <row r="906" spans="1:174" s="22" customFormat="1" ht="13.5">
      <c r="A906" s="16" t="s">
        <v>13</v>
      </c>
      <c r="B906" s="16">
        <v>2015</v>
      </c>
      <c r="C906" s="40">
        <v>9</v>
      </c>
      <c r="D906" s="16">
        <v>2020</v>
      </c>
      <c r="E906" s="16">
        <v>190</v>
      </c>
      <c r="F906" s="16">
        <v>50</v>
      </c>
      <c r="G906" s="16">
        <v>0</v>
      </c>
      <c r="H906" s="16">
        <v>0</v>
      </c>
      <c r="I906" s="16">
        <v>0</v>
      </c>
      <c r="J906" s="6">
        <v>0</v>
      </c>
      <c r="K906" s="38">
        <f t="shared" si="35"/>
        <v>2260</v>
      </c>
      <c r="L906" s="16">
        <v>300</v>
      </c>
      <c r="M906" s="16">
        <v>81</v>
      </c>
      <c r="N906" s="49">
        <v>270.97</v>
      </c>
      <c r="O906" s="16">
        <v>766.21</v>
      </c>
      <c r="P906" s="49">
        <v>0</v>
      </c>
      <c r="Q906" s="49">
        <v>300</v>
      </c>
      <c r="R906" s="49">
        <v>0</v>
      </c>
      <c r="S906" s="49">
        <v>0</v>
      </c>
      <c r="T906" s="49">
        <v>1160.92</v>
      </c>
      <c r="U906" s="49">
        <v>0</v>
      </c>
      <c r="V906" s="49">
        <v>0</v>
      </c>
      <c r="W906" s="91">
        <f t="shared" si="38"/>
        <v>2879.1000000000004</v>
      </c>
      <c r="X906" s="49">
        <v>175.5</v>
      </c>
      <c r="Y906" s="49">
        <v>18.9</v>
      </c>
      <c r="Z906" s="49">
        <v>160</v>
      </c>
      <c r="AA906" s="16">
        <v>0</v>
      </c>
      <c r="AB906" s="16">
        <v>0</v>
      </c>
      <c r="AC906" s="16">
        <v>0</v>
      </c>
      <c r="AD906" s="16">
        <v>0</v>
      </c>
      <c r="AE906" s="16">
        <v>300</v>
      </c>
      <c r="AF906" s="16">
        <v>100.07</v>
      </c>
      <c r="AG906" s="5">
        <v>0</v>
      </c>
      <c r="AH906" s="5">
        <v>0</v>
      </c>
      <c r="AI906" s="26">
        <v>0</v>
      </c>
      <c r="AJ906" s="38">
        <f t="shared" si="37"/>
        <v>754.47</v>
      </c>
      <c r="AK906" s="23">
        <v>5039.03</v>
      </c>
      <c r="AL906" s="16">
        <v>48.9</v>
      </c>
      <c r="AM906" s="38">
        <v>4335.73</v>
      </c>
      <c r="AN906" s="16"/>
      <c r="AO906" s="16"/>
      <c r="AP906" s="16"/>
      <c r="AQ906" s="16"/>
      <c r="AR906" s="16"/>
      <c r="AS906" s="16"/>
      <c r="AT906" s="16"/>
      <c r="AU906" s="16"/>
      <c r="AV906" s="16"/>
      <c r="AW906" s="16"/>
      <c r="AX906" s="16"/>
      <c r="AY906" s="16"/>
      <c r="AZ906" s="16"/>
      <c r="BA906" s="16"/>
      <c r="BB906" s="16"/>
      <c r="BC906" s="16"/>
      <c r="BD906" s="16"/>
      <c r="BE906" s="16"/>
      <c r="BF906" s="16"/>
      <c r="BG906" s="16"/>
      <c r="BH906" s="16"/>
      <c r="BI906" s="16"/>
      <c r="BJ906" s="16"/>
      <c r="BK906" s="16"/>
      <c r="BL906" s="16"/>
      <c r="BM906" s="16"/>
      <c r="BN906" s="16"/>
      <c r="BO906" s="16"/>
      <c r="BP906" s="16"/>
      <c r="BQ906" s="16"/>
      <c r="BR906" s="16"/>
      <c r="BS906" s="16"/>
      <c r="BT906" s="16"/>
      <c r="BU906" s="16"/>
      <c r="BV906" s="16"/>
      <c r="BW906" s="16"/>
      <c r="BX906" s="16"/>
      <c r="BY906" s="16"/>
      <c r="BZ906" s="16"/>
      <c r="CA906" s="16"/>
      <c r="CB906" s="16"/>
      <c r="CC906" s="16"/>
      <c r="CD906" s="16"/>
      <c r="CE906" s="16"/>
      <c r="CF906" s="16"/>
      <c r="CG906" s="16"/>
      <c r="CH906" s="16"/>
      <c r="CI906" s="16"/>
      <c r="CJ906" s="16"/>
      <c r="CK906" s="16"/>
      <c r="CL906" s="16"/>
      <c r="CM906" s="16"/>
      <c r="CN906" s="16"/>
      <c r="CO906" s="16"/>
      <c r="CP906" s="16"/>
      <c r="CQ906" s="16"/>
      <c r="CR906" s="16"/>
      <c r="CS906" s="16"/>
      <c r="CT906" s="16"/>
      <c r="CU906" s="16"/>
      <c r="CV906" s="16"/>
      <c r="CW906" s="16"/>
      <c r="CX906" s="16"/>
      <c r="CY906" s="16"/>
      <c r="CZ906" s="16"/>
      <c r="DA906" s="16"/>
      <c r="DB906" s="16"/>
      <c r="DC906" s="16"/>
      <c r="DD906" s="16"/>
      <c r="DE906" s="16"/>
      <c r="DF906" s="16"/>
      <c r="DG906" s="16"/>
      <c r="DH906" s="16"/>
      <c r="DI906" s="16"/>
      <c r="DJ906" s="16"/>
      <c r="DK906" s="16"/>
      <c r="DL906" s="16"/>
      <c r="DM906" s="16"/>
      <c r="DN906" s="16"/>
      <c r="DO906" s="16"/>
      <c r="DP906" s="16"/>
      <c r="DQ906" s="16"/>
      <c r="DR906" s="16"/>
      <c r="DS906" s="16"/>
      <c r="DT906" s="16"/>
      <c r="DU906" s="16"/>
      <c r="DV906" s="16"/>
      <c r="DW906" s="16"/>
      <c r="DX906" s="16"/>
      <c r="DY906" s="16"/>
      <c r="DZ906" s="16"/>
      <c r="EA906" s="16"/>
      <c r="EB906" s="16"/>
      <c r="EC906" s="16"/>
      <c r="ED906" s="16"/>
      <c r="EE906" s="16"/>
      <c r="EF906" s="16"/>
      <c r="EG906" s="16"/>
      <c r="EH906" s="16"/>
      <c r="EI906" s="16"/>
      <c r="EJ906" s="16"/>
      <c r="EK906" s="16"/>
      <c r="EL906" s="16"/>
      <c r="EM906" s="16"/>
      <c r="EN906" s="16"/>
      <c r="EO906" s="16"/>
      <c r="EP906" s="16"/>
      <c r="EQ906" s="16"/>
      <c r="ER906" s="16"/>
      <c r="ES906" s="16"/>
      <c r="ET906" s="16"/>
      <c r="EU906" s="16"/>
      <c r="EV906" s="16"/>
      <c r="EW906" s="16"/>
      <c r="EX906" s="16"/>
      <c r="EY906" s="16"/>
      <c r="EZ906" s="16"/>
      <c r="FA906" s="16"/>
      <c r="FB906" s="16"/>
      <c r="FC906" s="16"/>
      <c r="FD906" s="16"/>
      <c r="FE906" s="16"/>
      <c r="FF906" s="16"/>
      <c r="FG906" s="16"/>
      <c r="FH906" s="16"/>
      <c r="FI906" s="16"/>
      <c r="FJ906" s="16"/>
      <c r="FK906" s="16"/>
      <c r="FL906" s="16"/>
      <c r="FM906" s="16"/>
      <c r="FN906" s="16"/>
      <c r="FO906" s="16"/>
      <c r="FP906" s="16"/>
      <c r="FQ906" s="16"/>
      <c r="FR906" s="16"/>
    </row>
    <row r="907" spans="1:174" s="30" customFormat="1" ht="13.5">
      <c r="A907" s="34" t="s">
        <v>13</v>
      </c>
      <c r="B907" s="34">
        <v>2015</v>
      </c>
      <c r="C907" s="74">
        <v>10</v>
      </c>
      <c r="D907" s="34">
        <v>2020</v>
      </c>
      <c r="E907" s="34">
        <v>190</v>
      </c>
      <c r="F907" s="34">
        <v>50</v>
      </c>
      <c r="G907" s="34">
        <v>0</v>
      </c>
      <c r="H907" s="34">
        <v>0</v>
      </c>
      <c r="I907" s="34">
        <v>0</v>
      </c>
      <c r="J907" s="36">
        <v>0</v>
      </c>
      <c r="K907" s="56">
        <f t="shared" si="35"/>
        <v>2260</v>
      </c>
      <c r="L907" s="34">
        <v>300</v>
      </c>
      <c r="M907" s="34">
        <v>0</v>
      </c>
      <c r="N907" s="29">
        <v>270.67</v>
      </c>
      <c r="O907" s="34">
        <v>452.76</v>
      </c>
      <c r="P907" s="29">
        <v>348.28</v>
      </c>
      <c r="Q907" s="29">
        <v>500</v>
      </c>
      <c r="R907" s="29">
        <v>0</v>
      </c>
      <c r="S907" s="29">
        <v>0</v>
      </c>
      <c r="T907" s="29">
        <v>1393.1</v>
      </c>
      <c r="U907" s="29">
        <v>0</v>
      </c>
      <c r="V907" s="29">
        <v>0</v>
      </c>
      <c r="W907" s="137">
        <f t="shared" si="38"/>
        <v>3264.81</v>
      </c>
      <c r="X907" s="29">
        <v>253</v>
      </c>
      <c r="Y907" s="29">
        <v>18.9</v>
      </c>
      <c r="Z907" s="29">
        <v>160</v>
      </c>
      <c r="AA907" s="34">
        <v>0</v>
      </c>
      <c r="AB907" s="34">
        <v>0</v>
      </c>
      <c r="AC907" s="34">
        <v>10.45</v>
      </c>
      <c r="AD907" s="34">
        <v>0</v>
      </c>
      <c r="AE907" s="34">
        <v>300</v>
      </c>
      <c r="AF907" s="34">
        <v>134.09</v>
      </c>
      <c r="AG907" s="43">
        <v>0</v>
      </c>
      <c r="AH907" s="43">
        <v>0</v>
      </c>
      <c r="AI907" s="6">
        <v>0</v>
      </c>
      <c r="AJ907" s="56">
        <f t="shared" si="37"/>
        <v>876.4399999999999</v>
      </c>
      <c r="AK907" s="35">
        <v>5380.27</v>
      </c>
      <c r="AL907" s="34">
        <v>83.03</v>
      </c>
      <c r="AM907" s="56">
        <v>4565.34</v>
      </c>
      <c r="AN907" s="34"/>
      <c r="AO907" s="34"/>
      <c r="AP907" s="34"/>
      <c r="AQ907" s="34"/>
      <c r="AR907" s="34"/>
      <c r="AS907" s="34"/>
      <c r="AT907" s="34"/>
      <c r="AU907" s="34"/>
      <c r="AV907" s="34"/>
      <c r="AW907" s="34"/>
      <c r="AX907" s="34"/>
      <c r="AY907" s="34"/>
      <c r="AZ907" s="34"/>
      <c r="BA907" s="34"/>
      <c r="BB907" s="34"/>
      <c r="BC907" s="34"/>
      <c r="BD907" s="34"/>
      <c r="BE907" s="34"/>
      <c r="BF907" s="34"/>
      <c r="BG907" s="34"/>
      <c r="BH907" s="34"/>
      <c r="BI907" s="34"/>
      <c r="BJ907" s="34"/>
      <c r="BK907" s="34"/>
      <c r="BL907" s="34"/>
      <c r="BM907" s="34"/>
      <c r="BN907" s="34"/>
      <c r="BO907" s="34"/>
      <c r="BP907" s="34"/>
      <c r="BQ907" s="34"/>
      <c r="BR907" s="34"/>
      <c r="BS907" s="34"/>
      <c r="BT907" s="34"/>
      <c r="BU907" s="34"/>
      <c r="BV907" s="34"/>
      <c r="BW907" s="34"/>
      <c r="BX907" s="34"/>
      <c r="BY907" s="34"/>
      <c r="BZ907" s="34"/>
      <c r="CA907" s="34"/>
      <c r="CB907" s="34"/>
      <c r="CC907" s="34"/>
      <c r="CD907" s="34"/>
      <c r="CE907" s="34"/>
      <c r="CF907" s="34"/>
      <c r="CG907" s="34"/>
      <c r="CH907" s="34"/>
      <c r="CI907" s="34"/>
      <c r="CJ907" s="34"/>
      <c r="CK907" s="34"/>
      <c r="CL907" s="34"/>
      <c r="CM907" s="34"/>
      <c r="CN907" s="34"/>
      <c r="CO907" s="34"/>
      <c r="CP907" s="34"/>
      <c r="CQ907" s="34"/>
      <c r="CR907" s="34"/>
      <c r="CS907" s="34"/>
      <c r="CT907" s="34"/>
      <c r="CU907" s="34"/>
      <c r="CV907" s="34"/>
      <c r="CW907" s="34"/>
      <c r="CX907" s="34"/>
      <c r="CY907" s="34"/>
      <c r="CZ907" s="34"/>
      <c r="DA907" s="34"/>
      <c r="DB907" s="34"/>
      <c r="DC907" s="34"/>
      <c r="DD907" s="34"/>
      <c r="DE907" s="34"/>
      <c r="DF907" s="34"/>
      <c r="DG907" s="34"/>
      <c r="DH907" s="34"/>
      <c r="DI907" s="34"/>
      <c r="DJ907" s="34"/>
      <c r="DK907" s="34"/>
      <c r="DL907" s="34"/>
      <c r="DM907" s="34"/>
      <c r="DN907" s="34"/>
      <c r="DO907" s="34"/>
      <c r="DP907" s="34"/>
      <c r="DQ907" s="34"/>
      <c r="DR907" s="34"/>
      <c r="DS907" s="34"/>
      <c r="DT907" s="34"/>
      <c r="DU907" s="34"/>
      <c r="DV907" s="34"/>
      <c r="DW907" s="34"/>
      <c r="DX907" s="34"/>
      <c r="DY907" s="34"/>
      <c r="DZ907" s="34"/>
      <c r="EA907" s="34"/>
      <c r="EB907" s="34"/>
      <c r="EC907" s="34"/>
      <c r="ED907" s="34"/>
      <c r="EE907" s="34"/>
      <c r="EF907" s="34"/>
      <c r="EG907" s="34"/>
      <c r="EH907" s="34"/>
      <c r="EI907" s="34"/>
      <c r="EJ907" s="34"/>
      <c r="EK907" s="34"/>
      <c r="EL907" s="34"/>
      <c r="EM907" s="34"/>
      <c r="EN907" s="34"/>
      <c r="EO907" s="34"/>
      <c r="EP907" s="34"/>
      <c r="EQ907" s="34"/>
      <c r="ER907" s="34"/>
      <c r="ES907" s="34"/>
      <c r="ET907" s="34"/>
      <c r="EU907" s="34"/>
      <c r="EV907" s="34"/>
      <c r="EW907" s="34"/>
      <c r="EX907" s="34"/>
      <c r="EY907" s="34"/>
      <c r="EZ907" s="34"/>
      <c r="FA907" s="34"/>
      <c r="FB907" s="34"/>
      <c r="FC907" s="34"/>
      <c r="FD907" s="34"/>
      <c r="FE907" s="34"/>
      <c r="FF907" s="34"/>
      <c r="FG907" s="34"/>
      <c r="FH907" s="34"/>
      <c r="FI907" s="34"/>
      <c r="FJ907" s="34"/>
      <c r="FK907" s="34"/>
      <c r="FL907" s="34"/>
      <c r="FM907" s="34"/>
      <c r="FN907" s="34"/>
      <c r="FO907" s="34"/>
      <c r="FP907" s="34"/>
      <c r="FQ907" s="34"/>
      <c r="FR907" s="34"/>
    </row>
    <row r="908" spans="1:174" ht="13.5">
      <c r="A908" s="16" t="s">
        <v>13</v>
      </c>
      <c r="B908" s="16">
        <v>2015</v>
      </c>
      <c r="C908" s="40">
        <v>9</v>
      </c>
      <c r="D908" s="16">
        <v>2020</v>
      </c>
      <c r="E908" s="16">
        <v>230</v>
      </c>
      <c r="F908" s="16">
        <v>50</v>
      </c>
      <c r="G908" s="16">
        <v>0</v>
      </c>
      <c r="H908" s="16">
        <v>0</v>
      </c>
      <c r="I908" s="16">
        <v>0</v>
      </c>
      <c r="J908" s="6">
        <v>0</v>
      </c>
      <c r="K908" s="38">
        <f t="shared" si="35"/>
        <v>2300</v>
      </c>
      <c r="L908" s="16">
        <v>300</v>
      </c>
      <c r="M908" s="16">
        <v>45</v>
      </c>
      <c r="N908" s="19">
        <v>280</v>
      </c>
      <c r="O908" s="16">
        <v>557.24</v>
      </c>
      <c r="P908" s="19">
        <v>0</v>
      </c>
      <c r="Q908" s="19">
        <v>0</v>
      </c>
      <c r="R908" s="19">
        <v>0</v>
      </c>
      <c r="S908" s="19">
        <v>0</v>
      </c>
      <c r="T908" s="19">
        <v>1160.92</v>
      </c>
      <c r="U908" s="19">
        <v>0</v>
      </c>
      <c r="V908" s="19">
        <v>0</v>
      </c>
      <c r="W908" s="87">
        <f t="shared" si="38"/>
        <v>2343.16</v>
      </c>
      <c r="X908" s="19">
        <v>188</v>
      </c>
      <c r="Y908" s="19">
        <v>11</v>
      </c>
      <c r="Z908" s="19">
        <v>160</v>
      </c>
      <c r="AA908" s="16">
        <v>0</v>
      </c>
      <c r="AB908" s="16">
        <v>0</v>
      </c>
      <c r="AC908" s="16">
        <v>0</v>
      </c>
      <c r="AD908" s="16">
        <v>0</v>
      </c>
      <c r="AE908" s="16">
        <v>300</v>
      </c>
      <c r="AF908" s="16">
        <v>73.95</v>
      </c>
      <c r="AG908" s="5">
        <v>0</v>
      </c>
      <c r="AH908" s="5">
        <v>0</v>
      </c>
      <c r="AI908" s="6">
        <v>0</v>
      </c>
      <c r="AJ908" s="38">
        <f t="shared" si="37"/>
        <v>732.95</v>
      </c>
      <c r="AK908" s="23">
        <v>4569.21</v>
      </c>
      <c r="AL908" s="16">
        <v>32.08</v>
      </c>
      <c r="AM908" s="38">
        <v>3878.13</v>
      </c>
      <c r="CU908" s="16"/>
      <c r="CV908" s="16"/>
      <c r="CW908" s="16"/>
      <c r="CX908" s="16"/>
      <c r="CY908" s="16"/>
      <c r="CZ908" s="16"/>
      <c r="DA908" s="16"/>
      <c r="DB908" s="16"/>
      <c r="DC908" s="16"/>
      <c r="DD908" s="16"/>
      <c r="DE908" s="16"/>
      <c r="DF908" s="16"/>
      <c r="DG908" s="16"/>
      <c r="DH908" s="16"/>
      <c r="DI908" s="16"/>
      <c r="DJ908" s="16"/>
      <c r="DK908" s="16"/>
      <c r="DL908" s="16"/>
      <c r="DM908" s="16"/>
      <c r="DN908" s="16"/>
      <c r="DO908" s="16"/>
      <c r="DP908" s="16"/>
      <c r="DQ908" s="16"/>
      <c r="DR908" s="16"/>
      <c r="DS908" s="16"/>
      <c r="DT908" s="16"/>
      <c r="DU908" s="16"/>
      <c r="DV908" s="16"/>
      <c r="DW908" s="16"/>
      <c r="DX908" s="16"/>
      <c r="DY908" s="16"/>
      <c r="DZ908" s="16"/>
      <c r="EA908" s="16"/>
      <c r="EB908" s="16"/>
      <c r="EC908" s="16"/>
      <c r="ED908" s="16"/>
      <c r="EE908" s="16"/>
      <c r="EF908" s="16"/>
      <c r="EG908" s="16"/>
      <c r="EH908" s="16"/>
      <c r="EI908" s="16"/>
      <c r="EJ908" s="16"/>
      <c r="EK908" s="16"/>
      <c r="EL908" s="16"/>
      <c r="EM908" s="16"/>
      <c r="EN908" s="16"/>
      <c r="EO908" s="16"/>
      <c r="EP908" s="16"/>
      <c r="EQ908" s="16"/>
      <c r="ER908" s="16"/>
      <c r="ES908" s="16"/>
      <c r="ET908" s="16"/>
      <c r="EU908" s="16"/>
      <c r="EV908" s="16"/>
      <c r="EW908" s="16"/>
      <c r="EX908" s="16"/>
      <c r="EY908" s="16"/>
      <c r="EZ908" s="16"/>
      <c r="FA908" s="16"/>
      <c r="FB908" s="16"/>
      <c r="FC908" s="16"/>
      <c r="FD908" s="16"/>
      <c r="FE908" s="16"/>
      <c r="FF908" s="16"/>
      <c r="FG908" s="16"/>
      <c r="FH908" s="16"/>
      <c r="FI908" s="16"/>
      <c r="FJ908" s="16"/>
      <c r="FK908" s="16"/>
      <c r="FL908" s="16"/>
      <c r="FM908" s="16"/>
      <c r="FN908" s="16"/>
      <c r="FO908" s="16"/>
      <c r="FP908" s="16"/>
      <c r="FQ908" s="16"/>
      <c r="FR908" s="16"/>
    </row>
    <row r="909" spans="1:174" s="67" customFormat="1" ht="13.5">
      <c r="A909" s="16" t="s">
        <v>15</v>
      </c>
      <c r="B909" s="16">
        <v>2015</v>
      </c>
      <c r="C909" s="40">
        <v>9</v>
      </c>
      <c r="D909" s="16">
        <v>2020</v>
      </c>
      <c r="E909" s="16">
        <v>230</v>
      </c>
      <c r="F909" s="16">
        <v>180</v>
      </c>
      <c r="G909" s="16">
        <v>0</v>
      </c>
      <c r="H909" s="16">
        <v>0</v>
      </c>
      <c r="I909" s="16">
        <v>0</v>
      </c>
      <c r="J909" s="6">
        <v>0</v>
      </c>
      <c r="K909" s="38">
        <f aca="true" t="shared" si="39" ref="K909:K932">SUM(D909:J909)</f>
        <v>2430</v>
      </c>
      <c r="L909" s="16">
        <v>300</v>
      </c>
      <c r="M909" s="16">
        <v>0</v>
      </c>
      <c r="N909" s="19">
        <v>280</v>
      </c>
      <c r="O909" s="16">
        <v>740.09</v>
      </c>
      <c r="P909" s="19">
        <v>0</v>
      </c>
      <c r="Q909" s="19">
        <v>0</v>
      </c>
      <c r="R909" s="19">
        <v>0</v>
      </c>
      <c r="S909" s="19">
        <v>0</v>
      </c>
      <c r="T909" s="19">
        <v>1160.92</v>
      </c>
      <c r="U909" s="19">
        <v>0</v>
      </c>
      <c r="V909" s="19">
        <v>0</v>
      </c>
      <c r="W909" s="87">
        <f t="shared" si="38"/>
        <v>2481.01</v>
      </c>
      <c r="X909" s="19">
        <v>305</v>
      </c>
      <c r="Y909" s="19">
        <v>0.5</v>
      </c>
      <c r="Z909" s="19">
        <v>160</v>
      </c>
      <c r="AA909" s="16">
        <v>0</v>
      </c>
      <c r="AB909" s="16">
        <v>0</v>
      </c>
      <c r="AC909" s="16">
        <v>0</v>
      </c>
      <c r="AD909" s="16">
        <v>0</v>
      </c>
      <c r="AE909" s="16">
        <v>300</v>
      </c>
      <c r="AF909" s="16">
        <v>0</v>
      </c>
      <c r="AG909" s="5">
        <v>0</v>
      </c>
      <c r="AH909" s="5">
        <v>0</v>
      </c>
      <c r="AI909" s="6">
        <v>0</v>
      </c>
      <c r="AJ909" s="38">
        <f t="shared" si="37"/>
        <v>765.5</v>
      </c>
      <c r="AK909" s="23">
        <v>4911.01</v>
      </c>
      <c r="AL909" s="16">
        <v>42.33</v>
      </c>
      <c r="AM909" s="38">
        <v>4103.18</v>
      </c>
      <c r="AN909" s="16"/>
      <c r="AO909" s="16"/>
      <c r="AP909" s="16"/>
      <c r="AQ909" s="16"/>
      <c r="AR909" s="16"/>
      <c r="AS909" s="16"/>
      <c r="AT909" s="16"/>
      <c r="AU909" s="16"/>
      <c r="AV909" s="16"/>
      <c r="AW909" s="16"/>
      <c r="AX909" s="16"/>
      <c r="AY909" s="16"/>
      <c r="AZ909" s="16"/>
      <c r="BA909" s="16"/>
      <c r="BB909" s="16"/>
      <c r="BC909" s="16"/>
      <c r="BD909" s="16"/>
      <c r="BE909" s="16"/>
      <c r="BF909" s="16"/>
      <c r="BG909" s="16"/>
      <c r="BH909" s="16"/>
      <c r="BI909" s="16"/>
      <c r="BJ909" s="16"/>
      <c r="BK909" s="16"/>
      <c r="BL909" s="16"/>
      <c r="BM909" s="16"/>
      <c r="BN909" s="16"/>
      <c r="BO909" s="16"/>
      <c r="BP909" s="16"/>
      <c r="BQ909" s="16"/>
      <c r="BR909" s="16"/>
      <c r="BS909" s="16"/>
      <c r="BT909" s="16"/>
      <c r="BU909" s="16"/>
      <c r="BV909" s="16"/>
      <c r="BW909" s="16"/>
      <c r="BX909" s="16"/>
      <c r="BY909" s="16"/>
      <c r="BZ909" s="16"/>
      <c r="CA909" s="16"/>
      <c r="CB909" s="16"/>
      <c r="CC909" s="16"/>
      <c r="CD909" s="16"/>
      <c r="CE909" s="16"/>
      <c r="CF909" s="16"/>
      <c r="CG909" s="16"/>
      <c r="CH909" s="16"/>
      <c r="CI909" s="16"/>
      <c r="CJ909" s="16"/>
      <c r="CK909" s="16"/>
      <c r="CL909" s="16"/>
      <c r="CM909" s="16"/>
      <c r="CN909" s="16"/>
      <c r="CO909" s="16"/>
      <c r="CP909" s="16"/>
      <c r="CQ909" s="16"/>
      <c r="CR909" s="16"/>
      <c r="CS909" s="16"/>
      <c r="CT909" s="16"/>
      <c r="CU909" s="16"/>
      <c r="CV909" s="16"/>
      <c r="CW909" s="16"/>
      <c r="CX909" s="16"/>
      <c r="CY909" s="16"/>
      <c r="CZ909" s="16"/>
      <c r="DA909" s="16"/>
      <c r="DB909" s="16"/>
      <c r="DC909" s="16"/>
      <c r="DD909" s="16"/>
      <c r="DE909" s="16"/>
      <c r="DF909" s="16"/>
      <c r="DG909" s="16"/>
      <c r="DH909" s="16"/>
      <c r="DI909" s="16"/>
      <c r="DJ909" s="16"/>
      <c r="DK909" s="16"/>
      <c r="DL909" s="16"/>
      <c r="DM909" s="16"/>
      <c r="DN909" s="16"/>
      <c r="DO909" s="16"/>
      <c r="DP909" s="16"/>
      <c r="DQ909" s="16"/>
      <c r="DR909" s="16"/>
      <c r="DS909" s="16"/>
      <c r="DT909" s="16"/>
      <c r="DU909" s="16"/>
      <c r="DV909" s="16"/>
      <c r="DW909" s="16"/>
      <c r="DX909" s="16"/>
      <c r="DY909" s="16"/>
      <c r="DZ909" s="16"/>
      <c r="EA909" s="16"/>
      <c r="EB909" s="16"/>
      <c r="EC909" s="16"/>
      <c r="ED909" s="16"/>
      <c r="EE909" s="16"/>
      <c r="EF909" s="16"/>
      <c r="EG909" s="16"/>
      <c r="EH909" s="16"/>
      <c r="EI909" s="16"/>
      <c r="EJ909" s="16"/>
      <c r="EK909" s="16"/>
      <c r="EL909" s="16"/>
      <c r="EM909" s="16"/>
      <c r="EN909" s="16"/>
      <c r="EO909" s="16"/>
      <c r="EP909" s="16"/>
      <c r="EQ909" s="16"/>
      <c r="ER909" s="16"/>
      <c r="ES909" s="16"/>
      <c r="ET909" s="16"/>
      <c r="EU909" s="16"/>
      <c r="EV909" s="16"/>
      <c r="EW909" s="16"/>
      <c r="EX909" s="16"/>
      <c r="EY909" s="16"/>
      <c r="EZ909" s="16"/>
      <c r="FA909" s="16"/>
      <c r="FB909" s="16"/>
      <c r="FC909" s="16"/>
      <c r="FD909" s="16"/>
      <c r="FE909" s="16"/>
      <c r="FF909" s="16"/>
      <c r="FG909" s="16"/>
      <c r="FH909" s="16"/>
      <c r="FI909" s="16"/>
      <c r="FJ909" s="16"/>
      <c r="FK909" s="16"/>
      <c r="FL909" s="16"/>
      <c r="FM909" s="16"/>
      <c r="FN909" s="16"/>
      <c r="FO909" s="16"/>
      <c r="FP909" s="16"/>
      <c r="FQ909" s="16"/>
      <c r="FR909" s="16"/>
    </row>
    <row r="910" spans="1:174" s="67" customFormat="1" ht="13.5">
      <c r="A910" s="16" t="s">
        <v>15</v>
      </c>
      <c r="B910" s="16">
        <v>2015</v>
      </c>
      <c r="C910" s="40">
        <v>10</v>
      </c>
      <c r="D910" s="16">
        <v>2020</v>
      </c>
      <c r="E910" s="16">
        <v>230</v>
      </c>
      <c r="F910" s="16">
        <v>180</v>
      </c>
      <c r="G910" s="16">
        <v>0</v>
      </c>
      <c r="H910" s="16">
        <v>0</v>
      </c>
      <c r="I910" s="16">
        <v>0</v>
      </c>
      <c r="J910" s="6">
        <v>0</v>
      </c>
      <c r="K910" s="38">
        <f t="shared" si="39"/>
        <v>2430</v>
      </c>
      <c r="L910" s="16">
        <v>300</v>
      </c>
      <c r="M910" s="16">
        <v>0</v>
      </c>
      <c r="N910" s="19">
        <v>280</v>
      </c>
      <c r="O910" s="16">
        <v>592.7</v>
      </c>
      <c r="P910" s="19">
        <v>696.55</v>
      </c>
      <c r="Q910" s="19">
        <v>0</v>
      </c>
      <c r="R910" s="19">
        <v>0</v>
      </c>
      <c r="S910" s="19">
        <v>0</v>
      </c>
      <c r="T910" s="19">
        <v>1068.05</v>
      </c>
      <c r="U910" s="19">
        <v>0</v>
      </c>
      <c r="V910" s="19">
        <v>0</v>
      </c>
      <c r="W910" s="87">
        <f t="shared" si="38"/>
        <v>2937.3</v>
      </c>
      <c r="X910" s="19">
        <v>255.5</v>
      </c>
      <c r="Y910" s="19">
        <v>16</v>
      </c>
      <c r="Z910" s="19">
        <v>160</v>
      </c>
      <c r="AA910" s="16">
        <v>0</v>
      </c>
      <c r="AB910" s="16">
        <v>0</v>
      </c>
      <c r="AC910" s="16">
        <v>0</v>
      </c>
      <c r="AD910" s="16">
        <v>0</v>
      </c>
      <c r="AE910" s="16">
        <v>300</v>
      </c>
      <c r="AF910" s="16">
        <v>0</v>
      </c>
      <c r="AG910" s="5">
        <v>0</v>
      </c>
      <c r="AH910" s="5">
        <v>0</v>
      </c>
      <c r="AI910" s="6">
        <v>0</v>
      </c>
      <c r="AJ910" s="38">
        <f t="shared" si="37"/>
        <v>731.5</v>
      </c>
      <c r="AK910" s="23">
        <v>5366.67</v>
      </c>
      <c r="AL910" s="16">
        <v>81.67</v>
      </c>
      <c r="AM910" s="38">
        <v>4553.5</v>
      </c>
      <c r="AN910" s="16"/>
      <c r="AO910" s="16"/>
      <c r="AP910" s="16"/>
      <c r="AQ910" s="16"/>
      <c r="AR910" s="16"/>
      <c r="AS910" s="16"/>
      <c r="AT910" s="16"/>
      <c r="AU910" s="16"/>
      <c r="AV910" s="16"/>
      <c r="AW910" s="16"/>
      <c r="AX910" s="16"/>
      <c r="AY910" s="16"/>
      <c r="AZ910" s="16"/>
      <c r="BA910" s="16"/>
      <c r="BB910" s="16"/>
      <c r="BC910" s="16"/>
      <c r="BD910" s="16"/>
      <c r="BE910" s="16"/>
      <c r="BF910" s="16"/>
      <c r="BG910" s="16"/>
      <c r="BH910" s="16"/>
      <c r="BI910" s="16"/>
      <c r="BJ910" s="16"/>
      <c r="BK910" s="16"/>
      <c r="BL910" s="16"/>
      <c r="BM910" s="16"/>
      <c r="BN910" s="16"/>
      <c r="BO910" s="16"/>
      <c r="BP910" s="16"/>
      <c r="BQ910" s="16"/>
      <c r="BR910" s="16"/>
      <c r="BS910" s="16"/>
      <c r="BT910" s="16"/>
      <c r="BU910" s="16"/>
      <c r="BV910" s="16"/>
      <c r="BW910" s="16"/>
      <c r="BX910" s="16"/>
      <c r="BY910" s="16"/>
      <c r="BZ910" s="16"/>
      <c r="CA910" s="16"/>
      <c r="CB910" s="16"/>
      <c r="CC910" s="16"/>
      <c r="CD910" s="16"/>
      <c r="CE910" s="16"/>
      <c r="CF910" s="16"/>
      <c r="CG910" s="16"/>
      <c r="CH910" s="16"/>
      <c r="CI910" s="16"/>
      <c r="CJ910" s="16"/>
      <c r="CK910" s="16"/>
      <c r="CL910" s="16"/>
      <c r="CM910" s="16"/>
      <c r="CN910" s="16"/>
      <c r="CO910" s="16"/>
      <c r="CP910" s="16"/>
      <c r="CQ910" s="16"/>
      <c r="CR910" s="16"/>
      <c r="CS910" s="16"/>
      <c r="CT910" s="16"/>
      <c r="CU910" s="16"/>
      <c r="CV910" s="16"/>
      <c r="CW910" s="16"/>
      <c r="CX910" s="16"/>
      <c r="CY910" s="16"/>
      <c r="CZ910" s="16"/>
      <c r="DA910" s="16"/>
      <c r="DB910" s="16"/>
      <c r="DC910" s="16"/>
      <c r="DD910" s="16"/>
      <c r="DE910" s="16"/>
      <c r="DF910" s="16"/>
      <c r="DG910" s="16"/>
      <c r="DH910" s="16"/>
      <c r="DI910" s="16"/>
      <c r="DJ910" s="16"/>
      <c r="DK910" s="16"/>
      <c r="DL910" s="16"/>
      <c r="DM910" s="16"/>
      <c r="DN910" s="16"/>
      <c r="DO910" s="16"/>
      <c r="DP910" s="16"/>
      <c r="DQ910" s="16"/>
      <c r="DR910" s="16"/>
      <c r="DS910" s="16"/>
      <c r="DT910" s="16"/>
      <c r="DU910" s="16"/>
      <c r="DV910" s="16"/>
      <c r="DW910" s="16"/>
      <c r="DX910" s="16"/>
      <c r="DY910" s="16"/>
      <c r="DZ910" s="16"/>
      <c r="EA910" s="16"/>
      <c r="EB910" s="16"/>
      <c r="EC910" s="16"/>
      <c r="ED910" s="16"/>
      <c r="EE910" s="16"/>
      <c r="EF910" s="16"/>
      <c r="EG910" s="16"/>
      <c r="EH910" s="16"/>
      <c r="EI910" s="16"/>
      <c r="EJ910" s="16"/>
      <c r="EK910" s="16"/>
      <c r="EL910" s="16"/>
      <c r="EM910" s="16"/>
      <c r="EN910" s="16"/>
      <c r="EO910" s="16"/>
      <c r="EP910" s="16"/>
      <c r="EQ910" s="16"/>
      <c r="ER910" s="16"/>
      <c r="ES910" s="16"/>
      <c r="ET910" s="16"/>
      <c r="EU910" s="16"/>
      <c r="EV910" s="16"/>
      <c r="EW910" s="16"/>
      <c r="EX910" s="16"/>
      <c r="EY910" s="16"/>
      <c r="EZ910" s="16"/>
      <c r="FA910" s="16"/>
      <c r="FB910" s="16"/>
      <c r="FC910" s="16"/>
      <c r="FD910" s="16"/>
      <c r="FE910" s="16"/>
      <c r="FF910" s="16"/>
      <c r="FG910" s="16"/>
      <c r="FH910" s="16"/>
      <c r="FI910" s="16"/>
      <c r="FJ910" s="16"/>
      <c r="FK910" s="16"/>
      <c r="FL910" s="16"/>
      <c r="FM910" s="16"/>
      <c r="FN910" s="16"/>
      <c r="FO910" s="16"/>
      <c r="FP910" s="16"/>
      <c r="FQ910" s="16"/>
      <c r="FR910" s="16"/>
    </row>
    <row r="911" spans="1:174" ht="13.5">
      <c r="A911" s="16" t="s">
        <v>17</v>
      </c>
      <c r="B911" s="16">
        <v>2015</v>
      </c>
      <c r="C911" s="40">
        <v>10</v>
      </c>
      <c r="D911" s="16">
        <v>2020</v>
      </c>
      <c r="E911" s="16">
        <v>250</v>
      </c>
      <c r="F911" s="16">
        <v>210</v>
      </c>
      <c r="G911" s="16">
        <v>0</v>
      </c>
      <c r="H911" s="16">
        <v>0</v>
      </c>
      <c r="I911" s="16">
        <v>0</v>
      </c>
      <c r="J911" s="6">
        <v>0</v>
      </c>
      <c r="K911" s="38">
        <f t="shared" si="39"/>
        <v>2480</v>
      </c>
      <c r="L911" s="16">
        <v>300</v>
      </c>
      <c r="M911" s="16">
        <v>0</v>
      </c>
      <c r="N911" s="19">
        <v>280</v>
      </c>
      <c r="O911" s="16">
        <v>592.07</v>
      </c>
      <c r="P911" s="19">
        <v>696.55</v>
      </c>
      <c r="Q911" s="19">
        <v>0</v>
      </c>
      <c r="R911" s="19">
        <v>0</v>
      </c>
      <c r="S911" s="19">
        <v>0</v>
      </c>
      <c r="T911" s="19">
        <v>1068.05</v>
      </c>
      <c r="U911" s="19">
        <v>50</v>
      </c>
      <c r="V911" s="19">
        <v>0</v>
      </c>
      <c r="W911" s="87">
        <f t="shared" si="38"/>
        <v>2986.67</v>
      </c>
      <c r="X911" s="19">
        <v>216</v>
      </c>
      <c r="Y911" s="19">
        <v>0</v>
      </c>
      <c r="Z911" s="19">
        <v>157</v>
      </c>
      <c r="AA911" s="16">
        <v>0</v>
      </c>
      <c r="AB911" s="16">
        <v>0</v>
      </c>
      <c r="AC911" s="16">
        <v>0</v>
      </c>
      <c r="AD911" s="16">
        <v>0</v>
      </c>
      <c r="AE911" s="16">
        <v>300</v>
      </c>
      <c r="AF911" s="16">
        <v>0</v>
      </c>
      <c r="AG911" s="5">
        <v>0</v>
      </c>
      <c r="AH911" s="5">
        <v>0</v>
      </c>
      <c r="AI911" s="6">
        <v>0</v>
      </c>
      <c r="AJ911" s="38">
        <f t="shared" si="37"/>
        <v>673</v>
      </c>
      <c r="AK911" s="23">
        <v>5466.67</v>
      </c>
      <c r="AL911" s="16">
        <v>91.67</v>
      </c>
      <c r="AM911" s="38">
        <v>4702</v>
      </c>
      <c r="CU911" s="16"/>
      <c r="CV911" s="16"/>
      <c r="CW911" s="16"/>
      <c r="CX911" s="16"/>
      <c r="CY911" s="16"/>
      <c r="CZ911" s="16"/>
      <c r="DA911" s="16"/>
      <c r="DB911" s="16"/>
      <c r="DC911" s="16"/>
      <c r="DD911" s="16"/>
      <c r="DE911" s="16"/>
      <c r="DF911" s="16"/>
      <c r="DG911" s="16"/>
      <c r="DH911" s="16"/>
      <c r="DI911" s="16"/>
      <c r="DJ911" s="16"/>
      <c r="DK911" s="16"/>
      <c r="DL911" s="16"/>
      <c r="DM911" s="16"/>
      <c r="DN911" s="16"/>
      <c r="DO911" s="16"/>
      <c r="DP911" s="16"/>
      <c r="DQ911" s="16"/>
      <c r="DR911" s="16"/>
      <c r="DS911" s="16"/>
      <c r="DT911" s="16"/>
      <c r="DU911" s="16"/>
      <c r="DV911" s="16"/>
      <c r="DW911" s="16"/>
      <c r="DX911" s="16"/>
      <c r="DY911" s="16"/>
      <c r="DZ911" s="16"/>
      <c r="EA911" s="16"/>
      <c r="EB911" s="16"/>
      <c r="EC911" s="16"/>
      <c r="ED911" s="16"/>
      <c r="EE911" s="16"/>
      <c r="EF911" s="16"/>
      <c r="EG911" s="16"/>
      <c r="EH911" s="16"/>
      <c r="EI911" s="16"/>
      <c r="EJ911" s="16"/>
      <c r="EK911" s="16"/>
      <c r="EL911" s="16"/>
      <c r="EM911" s="16"/>
      <c r="EN911" s="16"/>
      <c r="EO911" s="16"/>
      <c r="EP911" s="16"/>
      <c r="EQ911" s="16"/>
      <c r="ER911" s="16"/>
      <c r="ES911" s="16"/>
      <c r="ET911" s="16"/>
      <c r="EU911" s="16"/>
      <c r="EV911" s="16"/>
      <c r="EW911" s="16"/>
      <c r="EX911" s="16"/>
      <c r="EY911" s="16"/>
      <c r="EZ911" s="16"/>
      <c r="FA911" s="16"/>
      <c r="FB911" s="16"/>
      <c r="FC911" s="16"/>
      <c r="FD911" s="16"/>
      <c r="FE911" s="16"/>
      <c r="FF911" s="16"/>
      <c r="FG911" s="16"/>
      <c r="FH911" s="16"/>
      <c r="FI911" s="16"/>
      <c r="FJ911" s="16"/>
      <c r="FK911" s="16"/>
      <c r="FL911" s="16"/>
      <c r="FM911" s="16"/>
      <c r="FN911" s="16"/>
      <c r="FO911" s="16"/>
      <c r="FP911" s="16"/>
      <c r="FQ911" s="16"/>
      <c r="FR911" s="16"/>
    </row>
    <row r="912" spans="1:174" ht="13.5">
      <c r="A912" s="16" t="s">
        <v>13</v>
      </c>
      <c r="B912" s="16">
        <v>2015</v>
      </c>
      <c r="C912" s="40">
        <v>10</v>
      </c>
      <c r="D912" s="16">
        <v>2020</v>
      </c>
      <c r="E912" s="16">
        <v>230</v>
      </c>
      <c r="F912" s="16">
        <v>100</v>
      </c>
      <c r="G912" s="16">
        <v>0</v>
      </c>
      <c r="H912" s="16">
        <v>0</v>
      </c>
      <c r="I912" s="16">
        <v>0</v>
      </c>
      <c r="J912" s="6">
        <v>0</v>
      </c>
      <c r="K912" s="38">
        <f t="shared" si="39"/>
        <v>2350</v>
      </c>
      <c r="L912" s="16">
        <v>300</v>
      </c>
      <c r="M912" s="16">
        <v>0</v>
      </c>
      <c r="N912" s="19">
        <v>280</v>
      </c>
      <c r="O912" s="16">
        <v>522.41</v>
      </c>
      <c r="P912" s="19">
        <v>522.41</v>
      </c>
      <c r="Q912" s="19">
        <v>0</v>
      </c>
      <c r="R912" s="19">
        <v>0</v>
      </c>
      <c r="S912" s="19">
        <v>0</v>
      </c>
      <c r="T912" s="19">
        <v>1114.48</v>
      </c>
      <c r="U912" s="19">
        <v>0</v>
      </c>
      <c r="V912" s="19">
        <v>0</v>
      </c>
      <c r="W912" s="87">
        <f t="shared" si="38"/>
        <v>2739.2999999999997</v>
      </c>
      <c r="X912" s="19">
        <v>234.5</v>
      </c>
      <c r="Y912" s="19">
        <v>44.8</v>
      </c>
      <c r="Z912" s="19">
        <v>160</v>
      </c>
      <c r="AA912" s="16">
        <v>0</v>
      </c>
      <c r="AB912" s="16">
        <v>0</v>
      </c>
      <c r="AC912" s="16">
        <v>0</v>
      </c>
      <c r="AD912" s="16">
        <v>0</v>
      </c>
      <c r="AE912" s="16">
        <v>300</v>
      </c>
      <c r="AF912" s="16">
        <v>0</v>
      </c>
      <c r="AG912" s="5">
        <v>0</v>
      </c>
      <c r="AH912" s="5">
        <v>0</v>
      </c>
      <c r="AI912" s="6">
        <v>0</v>
      </c>
      <c r="AJ912" s="38">
        <f t="shared" si="37"/>
        <v>739.3</v>
      </c>
      <c r="AK912" s="23">
        <v>5089.3</v>
      </c>
      <c r="AL912" s="16">
        <v>53.93</v>
      </c>
      <c r="AM912" s="38">
        <v>4296.07</v>
      </c>
      <c r="CU912" s="16"/>
      <c r="CV912" s="16"/>
      <c r="CW912" s="16"/>
      <c r="CX912" s="16"/>
      <c r="CY912" s="16"/>
      <c r="CZ912" s="16"/>
      <c r="DA912" s="16"/>
      <c r="DB912" s="16"/>
      <c r="DC912" s="16"/>
      <c r="DD912" s="16"/>
      <c r="DE912" s="16"/>
      <c r="DF912" s="16"/>
      <c r="DG912" s="16"/>
      <c r="DH912" s="16"/>
      <c r="DI912" s="16"/>
      <c r="DJ912" s="16"/>
      <c r="DK912" s="16"/>
      <c r="DL912" s="16"/>
      <c r="DM912" s="16"/>
      <c r="DN912" s="16"/>
      <c r="DO912" s="16"/>
      <c r="DP912" s="16"/>
      <c r="DQ912" s="16"/>
      <c r="DR912" s="16"/>
      <c r="DS912" s="16"/>
      <c r="DT912" s="16"/>
      <c r="DU912" s="16"/>
      <c r="DV912" s="16"/>
      <c r="DW912" s="16"/>
      <c r="DX912" s="16"/>
      <c r="DY912" s="16"/>
      <c r="DZ912" s="16"/>
      <c r="EA912" s="16"/>
      <c r="EB912" s="16"/>
      <c r="EC912" s="16"/>
      <c r="ED912" s="16"/>
      <c r="EE912" s="16"/>
      <c r="EF912" s="16"/>
      <c r="EG912" s="16"/>
      <c r="EH912" s="16"/>
      <c r="EI912" s="16"/>
      <c r="EJ912" s="16"/>
      <c r="EK912" s="16"/>
      <c r="EL912" s="16"/>
      <c r="EM912" s="16"/>
      <c r="EN912" s="16"/>
      <c r="EO912" s="16"/>
      <c r="EP912" s="16"/>
      <c r="EQ912" s="16"/>
      <c r="ER912" s="16"/>
      <c r="ES912" s="16"/>
      <c r="ET912" s="16"/>
      <c r="EU912" s="16"/>
      <c r="EV912" s="16"/>
      <c r="EW912" s="16"/>
      <c r="EX912" s="16"/>
      <c r="EY912" s="16"/>
      <c r="EZ912" s="16"/>
      <c r="FA912" s="16"/>
      <c r="FB912" s="16"/>
      <c r="FC912" s="16"/>
      <c r="FD912" s="16"/>
      <c r="FE912" s="16"/>
      <c r="FF912" s="16"/>
      <c r="FG912" s="16"/>
      <c r="FH912" s="16"/>
      <c r="FI912" s="16"/>
      <c r="FJ912" s="16"/>
      <c r="FK912" s="16"/>
      <c r="FL912" s="16"/>
      <c r="FM912" s="16"/>
      <c r="FN912" s="16"/>
      <c r="FO912" s="16"/>
      <c r="FP912" s="16"/>
      <c r="FQ912" s="16"/>
      <c r="FR912" s="16"/>
    </row>
    <row r="913" spans="1:174" s="68" customFormat="1" ht="13.5">
      <c r="A913" s="16" t="s">
        <v>13</v>
      </c>
      <c r="B913" s="16">
        <v>2015</v>
      </c>
      <c r="C913" s="40">
        <v>10</v>
      </c>
      <c r="D913" s="16">
        <v>2020</v>
      </c>
      <c r="E913" s="16">
        <v>230</v>
      </c>
      <c r="F913" s="16">
        <v>100</v>
      </c>
      <c r="G913" s="16">
        <v>0</v>
      </c>
      <c r="H913" s="16">
        <v>0</v>
      </c>
      <c r="I913" s="16">
        <v>0</v>
      </c>
      <c r="J913" s="6">
        <v>0</v>
      </c>
      <c r="K913" s="38">
        <f t="shared" si="39"/>
        <v>2350</v>
      </c>
      <c r="L913" s="16">
        <v>300</v>
      </c>
      <c r="M913" s="16">
        <v>0</v>
      </c>
      <c r="N913" s="19">
        <v>270.67</v>
      </c>
      <c r="O913" s="16">
        <v>452.76</v>
      </c>
      <c r="P913" s="19">
        <v>348.28</v>
      </c>
      <c r="Q913" s="19">
        <v>0</v>
      </c>
      <c r="R913" s="19">
        <v>0</v>
      </c>
      <c r="S913" s="19">
        <v>0</v>
      </c>
      <c r="T913" s="19">
        <v>1381.49</v>
      </c>
      <c r="U913" s="19">
        <v>0</v>
      </c>
      <c r="V913" s="19">
        <v>0</v>
      </c>
      <c r="W913" s="87">
        <f t="shared" si="38"/>
        <v>2753.2</v>
      </c>
      <c r="X913" s="19">
        <v>299</v>
      </c>
      <c r="Y913" s="19">
        <v>11.1</v>
      </c>
      <c r="Z913" s="19">
        <v>160</v>
      </c>
      <c r="AA913" s="16">
        <v>0</v>
      </c>
      <c r="AB913" s="16">
        <v>0</v>
      </c>
      <c r="AC913" s="16">
        <v>0</v>
      </c>
      <c r="AD913" s="16">
        <v>0</v>
      </c>
      <c r="AE913" s="16">
        <v>300</v>
      </c>
      <c r="AF913" s="16">
        <v>113.54</v>
      </c>
      <c r="AG913" s="5">
        <v>0</v>
      </c>
      <c r="AH913" s="5">
        <v>0</v>
      </c>
      <c r="AI913" s="6">
        <v>0</v>
      </c>
      <c r="AJ913" s="38">
        <f t="shared" si="37"/>
        <v>883.64</v>
      </c>
      <c r="AK913" s="23">
        <v>4989.66</v>
      </c>
      <c r="AL913" s="16">
        <v>44.69</v>
      </c>
      <c r="AM913" s="38">
        <v>4174.87</v>
      </c>
      <c r="AN913" s="16"/>
      <c r="AO913" s="16"/>
      <c r="AP913" s="16"/>
      <c r="AQ913" s="16"/>
      <c r="AR913" s="16"/>
      <c r="AS913" s="16"/>
      <c r="AT913" s="16"/>
      <c r="AU913" s="16"/>
      <c r="AV913" s="16"/>
      <c r="AW913" s="16"/>
      <c r="AX913" s="16"/>
      <c r="AY913" s="16"/>
      <c r="AZ913" s="16"/>
      <c r="BA913" s="16"/>
      <c r="BB913" s="16"/>
      <c r="BC913" s="16"/>
      <c r="BD913" s="16"/>
      <c r="BE913" s="16"/>
      <c r="BF913" s="16"/>
      <c r="BG913" s="16"/>
      <c r="BH913" s="16"/>
      <c r="BI913" s="16"/>
      <c r="BJ913" s="16"/>
      <c r="BK913" s="16"/>
      <c r="BL913" s="16"/>
      <c r="BM913" s="16"/>
      <c r="BN913" s="16"/>
      <c r="BO913" s="16"/>
      <c r="BP913" s="16"/>
      <c r="BQ913" s="16"/>
      <c r="BR913" s="16"/>
      <c r="BS913" s="16"/>
      <c r="BT913" s="16"/>
      <c r="BU913" s="16"/>
      <c r="BV913" s="16"/>
      <c r="BW913" s="16"/>
      <c r="BX913" s="16"/>
      <c r="BY913" s="16"/>
      <c r="BZ913" s="16"/>
      <c r="CA913" s="16"/>
      <c r="CB913" s="16"/>
      <c r="CC913" s="16"/>
      <c r="CD913" s="16"/>
      <c r="CE913" s="16"/>
      <c r="CF913" s="16"/>
      <c r="CG913" s="16"/>
      <c r="CH913" s="16"/>
      <c r="CI913" s="16"/>
      <c r="CJ913" s="16"/>
      <c r="CK913" s="16"/>
      <c r="CL913" s="16"/>
      <c r="CM913" s="16"/>
      <c r="CN913" s="16"/>
      <c r="CO913" s="16"/>
      <c r="CP913" s="16"/>
      <c r="CQ913" s="16"/>
      <c r="CR913" s="16"/>
      <c r="CS913" s="16"/>
      <c r="CT913" s="16"/>
      <c r="CU913" s="22"/>
      <c r="CV913" s="22"/>
      <c r="CW913" s="22"/>
      <c r="CX913" s="22"/>
      <c r="CY913" s="22"/>
      <c r="CZ913" s="22"/>
      <c r="DA913" s="22"/>
      <c r="DB913" s="22"/>
      <c r="DC913" s="22"/>
      <c r="DD913" s="22"/>
      <c r="DE913" s="22"/>
      <c r="DF913" s="22"/>
      <c r="DG913" s="22"/>
      <c r="DH913" s="22"/>
      <c r="DI913" s="22"/>
      <c r="DJ913" s="22"/>
      <c r="DK913" s="22"/>
      <c r="DL913" s="22"/>
      <c r="DM913" s="22"/>
      <c r="DN913" s="22"/>
      <c r="DO913" s="22"/>
      <c r="DP913" s="22"/>
      <c r="DQ913" s="22"/>
      <c r="DR913" s="22"/>
      <c r="DS913" s="22"/>
      <c r="DT913" s="22"/>
      <c r="DU913" s="22"/>
      <c r="DV913" s="22"/>
      <c r="DW913" s="22"/>
      <c r="DX913" s="22"/>
      <c r="DY913" s="22"/>
      <c r="DZ913" s="22"/>
      <c r="EA913" s="22"/>
      <c r="EB913" s="22"/>
      <c r="EC913" s="22"/>
      <c r="ED913" s="22"/>
      <c r="EE913" s="22"/>
      <c r="EF913" s="22"/>
      <c r="EG913" s="22"/>
      <c r="EH913" s="22"/>
      <c r="EI913" s="22"/>
      <c r="EJ913" s="22"/>
      <c r="EK913" s="22"/>
      <c r="EL913" s="22"/>
      <c r="EM913" s="22"/>
      <c r="EN913" s="22"/>
      <c r="EO913" s="22"/>
      <c r="EP913" s="22"/>
      <c r="EQ913" s="22"/>
      <c r="ER913" s="22"/>
      <c r="ES913" s="22"/>
      <c r="ET913" s="22"/>
      <c r="EU913" s="22"/>
      <c r="EV913" s="22"/>
      <c r="EW913" s="22"/>
      <c r="EX913" s="22"/>
      <c r="EY913" s="22"/>
      <c r="EZ913" s="22"/>
      <c r="FA913" s="22"/>
      <c r="FB913" s="22"/>
      <c r="FC913" s="22"/>
      <c r="FD913" s="22"/>
      <c r="FE913" s="22"/>
      <c r="FF913" s="22"/>
      <c r="FG913" s="22"/>
      <c r="FH913" s="22"/>
      <c r="FI913" s="22"/>
      <c r="FJ913" s="22"/>
      <c r="FK913" s="22"/>
      <c r="FL913" s="22"/>
      <c r="FM913" s="22"/>
      <c r="FN913" s="22"/>
      <c r="FO913" s="22"/>
      <c r="FP913" s="22"/>
      <c r="FQ913" s="22"/>
      <c r="FR913"/>
    </row>
    <row r="914" spans="1:174" s="85" customFormat="1" ht="13.5">
      <c r="A914" s="24" t="s">
        <v>16</v>
      </c>
      <c r="B914" s="24">
        <v>2015</v>
      </c>
      <c r="C914" s="73">
        <v>9</v>
      </c>
      <c r="D914" s="24">
        <v>2020</v>
      </c>
      <c r="E914" s="24">
        <v>140</v>
      </c>
      <c r="F914" s="24">
        <v>0</v>
      </c>
      <c r="G914" s="24">
        <v>0</v>
      </c>
      <c r="H914" s="24">
        <v>0</v>
      </c>
      <c r="I914" s="24">
        <v>0</v>
      </c>
      <c r="J914" s="26">
        <v>0</v>
      </c>
      <c r="K914" s="57">
        <f t="shared" si="39"/>
        <v>2160</v>
      </c>
      <c r="L914" s="24">
        <v>300</v>
      </c>
      <c r="M914" s="24">
        <v>144</v>
      </c>
      <c r="N914" s="25">
        <v>270.97</v>
      </c>
      <c r="O914" s="24">
        <v>696.55</v>
      </c>
      <c r="P914" s="25">
        <v>0</v>
      </c>
      <c r="Q914" s="25">
        <v>0</v>
      </c>
      <c r="R914" s="25">
        <v>0</v>
      </c>
      <c r="S914" s="25">
        <v>0</v>
      </c>
      <c r="T914" s="25">
        <v>1160.92</v>
      </c>
      <c r="U914" s="25">
        <v>0</v>
      </c>
      <c r="V914" s="25">
        <v>0</v>
      </c>
      <c r="W914" s="136">
        <f t="shared" si="38"/>
        <v>2572.44</v>
      </c>
      <c r="X914" s="25">
        <v>249.5</v>
      </c>
      <c r="Y914" s="25">
        <v>18.7</v>
      </c>
      <c r="Z914" s="25">
        <v>160</v>
      </c>
      <c r="AA914" s="24">
        <v>0</v>
      </c>
      <c r="AB914" s="24">
        <v>0</v>
      </c>
      <c r="AC914" s="24">
        <v>0</v>
      </c>
      <c r="AD914" s="24">
        <v>0</v>
      </c>
      <c r="AE914" s="24">
        <v>300</v>
      </c>
      <c r="AF914" s="24">
        <v>92.87</v>
      </c>
      <c r="AG914" s="10">
        <v>0</v>
      </c>
      <c r="AH914" s="10">
        <v>0</v>
      </c>
      <c r="AI914" s="26">
        <v>0</v>
      </c>
      <c r="AJ914" s="57">
        <f t="shared" si="37"/>
        <v>821.07</v>
      </c>
      <c r="AK914" s="12">
        <v>4639.57</v>
      </c>
      <c r="AL914" s="24">
        <v>34.19</v>
      </c>
      <c r="AM914" s="57">
        <v>3877.18</v>
      </c>
      <c r="AN914" s="24"/>
      <c r="AO914" s="24"/>
      <c r="AP914" s="24"/>
      <c r="AQ914" s="24"/>
      <c r="AR914" s="24"/>
      <c r="AS914" s="24"/>
      <c r="AT914" s="24"/>
      <c r="AU914" s="24"/>
      <c r="AV914" s="24"/>
      <c r="AW914" s="24"/>
      <c r="AX914" s="24"/>
      <c r="AY914" s="24"/>
      <c r="AZ914" s="24"/>
      <c r="BA914" s="24"/>
      <c r="BB914" s="24"/>
      <c r="BC914" s="24"/>
      <c r="BD914" s="24"/>
      <c r="BE914" s="24"/>
      <c r="BF914" s="24"/>
      <c r="BG914" s="24"/>
      <c r="BH914" s="24"/>
      <c r="BI914" s="24"/>
      <c r="BJ914" s="24"/>
      <c r="BK914" s="24"/>
      <c r="BL914" s="24"/>
      <c r="BM914" s="24"/>
      <c r="BN914" s="24"/>
      <c r="BO914" s="24"/>
      <c r="BP914" s="24"/>
      <c r="BQ914" s="24"/>
      <c r="BR914" s="24"/>
      <c r="BS914" s="24"/>
      <c r="BT914" s="24"/>
      <c r="BU914" s="24"/>
      <c r="BV914" s="24"/>
      <c r="BW914" s="24"/>
      <c r="BX914" s="24"/>
      <c r="BY914" s="24"/>
      <c r="BZ914" s="24"/>
      <c r="CA914" s="24"/>
      <c r="CB914" s="24"/>
      <c r="CC914" s="24"/>
      <c r="CD914" s="24"/>
      <c r="CE914" s="24"/>
      <c r="CF914" s="24"/>
      <c r="CG914" s="24"/>
      <c r="CH914" s="24"/>
      <c r="CI914" s="24"/>
      <c r="CJ914" s="24"/>
      <c r="CK914" s="24"/>
      <c r="CL914" s="24"/>
      <c r="CM914" s="24"/>
      <c r="CN914" s="24"/>
      <c r="CO914" s="24"/>
      <c r="CP914" s="24"/>
      <c r="CQ914" s="24"/>
      <c r="CR914" s="24"/>
      <c r="CS914" s="24"/>
      <c r="CT914" s="24"/>
      <c r="CU914" s="28"/>
      <c r="CV914" s="28"/>
      <c r="CW914" s="28"/>
      <c r="CX914" s="28"/>
      <c r="CY914" s="28"/>
      <c r="CZ914" s="28"/>
      <c r="DA914" s="28"/>
      <c r="DB914" s="28"/>
      <c r="DC914" s="28"/>
      <c r="DD914" s="28"/>
      <c r="DE914" s="28"/>
      <c r="DF914" s="28"/>
      <c r="DG914" s="28"/>
      <c r="DH914" s="28"/>
      <c r="DI914" s="28"/>
      <c r="DJ914" s="28"/>
      <c r="DK914" s="28"/>
      <c r="DL914" s="28"/>
      <c r="DM914" s="28"/>
      <c r="DN914" s="28"/>
      <c r="DO914" s="28"/>
      <c r="DP914" s="28"/>
      <c r="DQ914" s="28"/>
      <c r="DR914" s="28"/>
      <c r="DS914" s="28"/>
      <c r="DT914" s="28"/>
      <c r="DU914" s="28"/>
      <c r="DV914" s="28"/>
      <c r="DW914" s="28"/>
      <c r="DX914" s="28"/>
      <c r="DY914" s="28"/>
      <c r="DZ914" s="28"/>
      <c r="EA914" s="28"/>
      <c r="EB914" s="28"/>
      <c r="EC914" s="28"/>
      <c r="ED914" s="28"/>
      <c r="EE914" s="28"/>
      <c r="EF914" s="28"/>
      <c r="EG914" s="28"/>
      <c r="EH914" s="28"/>
      <c r="EI914" s="28"/>
      <c r="EJ914" s="28"/>
      <c r="EK914" s="28"/>
      <c r="EL914" s="28"/>
      <c r="EM914" s="28"/>
      <c r="EN914" s="28"/>
      <c r="EO914" s="28"/>
      <c r="EP914" s="28"/>
      <c r="EQ914" s="28"/>
      <c r="ER914" s="28"/>
      <c r="ES914" s="28"/>
      <c r="ET914" s="28"/>
      <c r="EU914" s="28"/>
      <c r="EV914" s="28"/>
      <c r="EW914" s="28"/>
      <c r="EX914" s="28"/>
      <c r="EY914" s="28"/>
      <c r="EZ914" s="28"/>
      <c r="FA914" s="28"/>
      <c r="FB914" s="28"/>
      <c r="FC914" s="28"/>
      <c r="FD914" s="28"/>
      <c r="FE914" s="28"/>
      <c r="FF914" s="28"/>
      <c r="FG914" s="28"/>
      <c r="FH914" s="28"/>
      <c r="FI914" s="28"/>
      <c r="FJ914" s="28"/>
      <c r="FK914" s="28"/>
      <c r="FL914" s="28"/>
      <c r="FM914" s="28"/>
      <c r="FN914" s="28"/>
      <c r="FO914" s="28"/>
      <c r="FP914" s="28"/>
      <c r="FQ914" s="28"/>
      <c r="FR914" s="28"/>
    </row>
    <row r="915" spans="1:174" s="70" customFormat="1" ht="13.5">
      <c r="A915" s="16" t="s">
        <v>13</v>
      </c>
      <c r="B915" s="16">
        <v>2015</v>
      </c>
      <c r="C915" s="40">
        <v>8</v>
      </c>
      <c r="D915" s="16">
        <v>2020</v>
      </c>
      <c r="E915" s="16">
        <v>200</v>
      </c>
      <c r="F915" s="16">
        <v>50</v>
      </c>
      <c r="G915" s="16">
        <v>0</v>
      </c>
      <c r="H915" s="16">
        <v>0</v>
      </c>
      <c r="I915" s="16">
        <v>0</v>
      </c>
      <c r="J915" s="6">
        <v>0</v>
      </c>
      <c r="K915" s="38">
        <f t="shared" si="39"/>
        <v>2270</v>
      </c>
      <c r="L915" s="16">
        <v>0</v>
      </c>
      <c r="M915" s="16">
        <v>234</v>
      </c>
      <c r="N915" s="27">
        <v>280</v>
      </c>
      <c r="O915" s="16">
        <v>661.72</v>
      </c>
      <c r="P915" s="27">
        <v>0</v>
      </c>
      <c r="Q915" s="27">
        <v>0</v>
      </c>
      <c r="R915" s="27">
        <v>0</v>
      </c>
      <c r="S915" s="27">
        <v>0</v>
      </c>
      <c r="T915" s="27">
        <v>1160.92</v>
      </c>
      <c r="U915" s="27">
        <v>0</v>
      </c>
      <c r="V915" s="27">
        <v>0</v>
      </c>
      <c r="W915" s="86">
        <f t="shared" si="38"/>
        <v>2336.6400000000003</v>
      </c>
      <c r="X915" s="27">
        <v>88.5</v>
      </c>
      <c r="Y915" s="27">
        <v>70.2</v>
      </c>
      <c r="Z915" s="27">
        <v>160</v>
      </c>
      <c r="AA915" s="16">
        <v>0</v>
      </c>
      <c r="AB915" s="16">
        <v>0</v>
      </c>
      <c r="AC915" s="16">
        <v>0</v>
      </c>
      <c r="AD915" s="16">
        <v>98.18</v>
      </c>
      <c r="AE915" s="16">
        <v>0</v>
      </c>
      <c r="AF915" s="16">
        <v>0</v>
      </c>
      <c r="AG915" s="5">
        <v>0</v>
      </c>
      <c r="AH915" s="5">
        <v>0</v>
      </c>
      <c r="AI915" s="6">
        <v>0</v>
      </c>
      <c r="AJ915" s="38">
        <f t="shared" si="37"/>
        <v>416.88</v>
      </c>
      <c r="AK915" s="23">
        <v>4508.46</v>
      </c>
      <c r="AL915" s="16">
        <v>30.25</v>
      </c>
      <c r="AM915" s="38">
        <v>4159.51</v>
      </c>
      <c r="AN915" s="16"/>
      <c r="AO915" s="16"/>
      <c r="AP915" s="16"/>
      <c r="AQ915" s="16"/>
      <c r="AR915" s="16"/>
      <c r="AS915" s="16"/>
      <c r="AT915" s="16"/>
      <c r="AU915" s="16"/>
      <c r="AV915" s="16"/>
      <c r="AW915" s="16"/>
      <c r="AX915" s="16"/>
      <c r="AY915" s="16"/>
      <c r="AZ915" s="16"/>
      <c r="BA915" s="16"/>
      <c r="BB915" s="16"/>
      <c r="BC915" s="16"/>
      <c r="BD915" s="16"/>
      <c r="BE915" s="16"/>
      <c r="BF915" s="16"/>
      <c r="BG915" s="16"/>
      <c r="BH915" s="16"/>
      <c r="BI915" s="16"/>
      <c r="BJ915" s="16"/>
      <c r="BK915" s="16"/>
      <c r="BL915" s="16"/>
      <c r="BM915" s="16"/>
      <c r="BN915" s="16"/>
      <c r="BO915" s="16"/>
      <c r="BP915" s="16"/>
      <c r="BQ915" s="16"/>
      <c r="BR915" s="16"/>
      <c r="BS915" s="16"/>
      <c r="BT915" s="16"/>
      <c r="BU915" s="16"/>
      <c r="BV915" s="16"/>
      <c r="BW915" s="16"/>
      <c r="BX915" s="16"/>
      <c r="BY915" s="16"/>
      <c r="BZ915" s="16"/>
      <c r="CA915" s="16"/>
      <c r="CB915" s="16"/>
      <c r="CC915" s="16"/>
      <c r="CD915" s="16"/>
      <c r="CE915" s="16"/>
      <c r="CF915" s="16"/>
      <c r="CG915" s="16"/>
      <c r="CH915" s="16"/>
      <c r="CI915" s="16"/>
      <c r="CJ915" s="16"/>
      <c r="CK915" s="16"/>
      <c r="CL915" s="16"/>
      <c r="CM915" s="16"/>
      <c r="CN915" s="16"/>
      <c r="CO915" s="16"/>
      <c r="CP915" s="16"/>
      <c r="CQ915" s="16"/>
      <c r="CR915" s="16"/>
      <c r="CS915" s="16"/>
      <c r="CT915" s="16"/>
      <c r="CU915" s="22"/>
      <c r="CV915" s="22"/>
      <c r="CW915" s="22"/>
      <c r="CX915" s="22"/>
      <c r="CY915" s="22"/>
      <c r="CZ915" s="22"/>
      <c r="DA915" s="22"/>
      <c r="DB915" s="22"/>
      <c r="DC915" s="22"/>
      <c r="DD915" s="22"/>
      <c r="DE915" s="22"/>
      <c r="DF915" s="22"/>
      <c r="DG915" s="22"/>
      <c r="DH915" s="22"/>
      <c r="DI915" s="22"/>
      <c r="DJ915" s="22"/>
      <c r="DK915" s="22"/>
      <c r="DL915" s="22"/>
      <c r="DM915" s="22"/>
      <c r="DN915" s="22"/>
      <c r="DO915" s="22"/>
      <c r="DP915" s="22"/>
      <c r="DQ915" s="22"/>
      <c r="DR915" s="22"/>
      <c r="DS915" s="22"/>
      <c r="DT915" s="22"/>
      <c r="DU915" s="22"/>
      <c r="DV915" s="22"/>
      <c r="DW915" s="22"/>
      <c r="DX915" s="22"/>
      <c r="DY915" s="22"/>
      <c r="DZ915" s="22"/>
      <c r="EA915" s="22"/>
      <c r="EB915" s="22"/>
      <c r="EC915" s="22"/>
      <c r="ED915" s="22"/>
      <c r="EE915" s="22"/>
      <c r="EF915" s="22"/>
      <c r="EG915" s="22"/>
      <c r="EH915" s="22"/>
      <c r="EI915" s="22"/>
      <c r="EJ915" s="22"/>
      <c r="EK915" s="22"/>
      <c r="EL915" s="22"/>
      <c r="EM915" s="22"/>
      <c r="EN915" s="22"/>
      <c r="EO915" s="22"/>
      <c r="EP915" s="22"/>
      <c r="EQ915" s="22"/>
      <c r="ER915" s="22"/>
      <c r="ES915" s="22"/>
      <c r="ET915" s="22"/>
      <c r="EU915" s="22"/>
      <c r="EV915" s="22"/>
      <c r="EW915" s="22"/>
      <c r="EX915" s="22"/>
      <c r="EY915" s="22"/>
      <c r="EZ915" s="22"/>
      <c r="FA915" s="22"/>
      <c r="FB915" s="22"/>
      <c r="FC915" s="22"/>
      <c r="FD915" s="22"/>
      <c r="FE915" s="22"/>
      <c r="FF915" s="22"/>
      <c r="FG915" s="22"/>
      <c r="FH915" s="22"/>
      <c r="FI915" s="22"/>
      <c r="FJ915" s="22"/>
      <c r="FK915" s="22"/>
      <c r="FL915" s="22"/>
      <c r="FM915" s="22"/>
      <c r="FN915" s="22"/>
      <c r="FO915" s="22"/>
      <c r="FP915" s="22"/>
      <c r="FQ915" s="22"/>
      <c r="FR915"/>
    </row>
    <row r="916" spans="1:174" s="71" customFormat="1" ht="13.5">
      <c r="A916" s="16" t="s">
        <v>15</v>
      </c>
      <c r="B916" s="16">
        <v>2015</v>
      </c>
      <c r="C916" s="40">
        <v>10</v>
      </c>
      <c r="D916" s="16">
        <v>2020</v>
      </c>
      <c r="E916" s="16">
        <v>240</v>
      </c>
      <c r="F916" s="16">
        <v>230</v>
      </c>
      <c r="G916" s="16">
        <v>0</v>
      </c>
      <c r="H916" s="16">
        <v>0</v>
      </c>
      <c r="I916" s="16">
        <v>0</v>
      </c>
      <c r="J916" s="6">
        <v>0</v>
      </c>
      <c r="K916" s="38">
        <f t="shared" si="39"/>
        <v>2490</v>
      </c>
      <c r="L916" s="16">
        <v>300</v>
      </c>
      <c r="M916" s="16">
        <v>9</v>
      </c>
      <c r="N916" s="19">
        <v>280</v>
      </c>
      <c r="O916" s="16">
        <v>592.07</v>
      </c>
      <c r="P916" s="19">
        <v>644.31</v>
      </c>
      <c r="Q916" s="19">
        <v>0</v>
      </c>
      <c r="R916" s="19">
        <v>0</v>
      </c>
      <c r="S916" s="19">
        <v>0</v>
      </c>
      <c r="T916" s="19">
        <v>1160.92</v>
      </c>
      <c r="U916" s="19">
        <v>0</v>
      </c>
      <c r="V916" s="19">
        <v>0</v>
      </c>
      <c r="W916" s="87">
        <f t="shared" si="38"/>
        <v>2986.3</v>
      </c>
      <c r="X916" s="19">
        <v>285</v>
      </c>
      <c r="Y916" s="19">
        <v>1</v>
      </c>
      <c r="Z916" s="19">
        <v>160</v>
      </c>
      <c r="AA916" s="16">
        <v>0</v>
      </c>
      <c r="AB916" s="16">
        <v>0</v>
      </c>
      <c r="AC916" s="16">
        <v>0</v>
      </c>
      <c r="AD916" s="16">
        <v>0</v>
      </c>
      <c r="AE916" s="16">
        <v>300</v>
      </c>
      <c r="AF916" s="16">
        <v>0</v>
      </c>
      <c r="AG916" s="5">
        <v>0</v>
      </c>
      <c r="AH916" s="5">
        <v>0</v>
      </c>
      <c r="AI916" s="6">
        <v>0</v>
      </c>
      <c r="AJ916" s="38">
        <f t="shared" si="37"/>
        <v>746</v>
      </c>
      <c r="AK916" s="23">
        <v>5476.3</v>
      </c>
      <c r="AL916" s="16">
        <v>92.63</v>
      </c>
      <c r="AM916" s="38">
        <v>4637.67</v>
      </c>
      <c r="AN916" s="16"/>
      <c r="AO916" s="16"/>
      <c r="AP916" s="16"/>
      <c r="AQ916" s="16"/>
      <c r="AR916" s="16"/>
      <c r="AS916" s="16"/>
      <c r="AT916" s="16"/>
      <c r="AU916" s="16"/>
      <c r="AV916" s="16"/>
      <c r="AW916" s="16"/>
      <c r="AX916" s="16"/>
      <c r="AY916" s="16"/>
      <c r="AZ916" s="16"/>
      <c r="BA916" s="16"/>
      <c r="BB916" s="16"/>
      <c r="BC916" s="16"/>
      <c r="BD916" s="16"/>
      <c r="BE916" s="16"/>
      <c r="BF916" s="16"/>
      <c r="BG916" s="16"/>
      <c r="BH916" s="16"/>
      <c r="BI916" s="16"/>
      <c r="BJ916" s="16"/>
      <c r="BK916" s="16"/>
      <c r="BL916" s="16"/>
      <c r="BM916" s="16"/>
      <c r="BN916" s="16"/>
      <c r="BO916" s="16"/>
      <c r="BP916" s="16"/>
      <c r="BQ916" s="16"/>
      <c r="BR916" s="16"/>
      <c r="BS916" s="16"/>
      <c r="BT916" s="16"/>
      <c r="BU916" s="16"/>
      <c r="BV916" s="16"/>
      <c r="BW916" s="16"/>
      <c r="BX916" s="16"/>
      <c r="BY916" s="16"/>
      <c r="BZ916" s="16"/>
      <c r="CA916" s="16"/>
      <c r="CB916" s="16"/>
      <c r="CC916" s="16"/>
      <c r="CD916" s="16"/>
      <c r="CE916" s="16"/>
      <c r="CF916" s="16"/>
      <c r="CG916" s="16"/>
      <c r="CH916" s="16"/>
      <c r="CI916" s="16"/>
      <c r="CJ916" s="16"/>
      <c r="CK916" s="16"/>
      <c r="CL916" s="16"/>
      <c r="CM916" s="16"/>
      <c r="CN916" s="16"/>
      <c r="CO916" s="16"/>
      <c r="CP916" s="16"/>
      <c r="CQ916" s="16"/>
      <c r="CR916" s="16"/>
      <c r="CS916" s="16"/>
      <c r="CT916" s="16"/>
      <c r="CU916" s="22"/>
      <c r="CV916" s="22"/>
      <c r="CW916" s="22"/>
      <c r="CX916" s="22"/>
      <c r="CY916" s="22"/>
      <c r="CZ916" s="22"/>
      <c r="DA916" s="22"/>
      <c r="DB916" s="22"/>
      <c r="DC916" s="22"/>
      <c r="DD916" s="22"/>
      <c r="DE916" s="22"/>
      <c r="DF916" s="22"/>
      <c r="DG916" s="22"/>
      <c r="DH916" s="22"/>
      <c r="DI916" s="22"/>
      <c r="DJ916" s="22"/>
      <c r="DK916" s="22"/>
      <c r="DL916" s="22"/>
      <c r="DM916" s="22"/>
      <c r="DN916" s="22"/>
      <c r="DO916" s="22"/>
      <c r="DP916" s="22"/>
      <c r="DQ916" s="22"/>
      <c r="DR916" s="22"/>
      <c r="DS916" s="22"/>
      <c r="DT916" s="22"/>
      <c r="DU916" s="22"/>
      <c r="DV916" s="22"/>
      <c r="DW916" s="22"/>
      <c r="DX916" s="22"/>
      <c r="DY916" s="22"/>
      <c r="DZ916" s="22"/>
      <c r="EA916" s="22"/>
      <c r="EB916" s="22"/>
      <c r="EC916" s="22"/>
      <c r="ED916" s="22"/>
      <c r="EE916" s="22"/>
      <c r="EF916" s="22"/>
      <c r="EG916" s="22"/>
      <c r="EH916" s="22"/>
      <c r="EI916" s="22"/>
      <c r="EJ916" s="22"/>
      <c r="EK916" s="22"/>
      <c r="EL916" s="22"/>
      <c r="EM916" s="22"/>
      <c r="EN916" s="22"/>
      <c r="EO916" s="22"/>
      <c r="EP916" s="22"/>
      <c r="EQ916" s="22"/>
      <c r="ER916" s="22"/>
      <c r="ES916" s="22"/>
      <c r="ET916" s="22"/>
      <c r="EU916" s="22"/>
      <c r="EV916" s="22"/>
      <c r="EW916" s="22"/>
      <c r="EX916" s="22"/>
      <c r="EY916" s="22"/>
      <c r="EZ916" s="22"/>
      <c r="FA916" s="22"/>
      <c r="FB916" s="22"/>
      <c r="FC916" s="22"/>
      <c r="FD916" s="22"/>
      <c r="FE916" s="22"/>
      <c r="FF916" s="22"/>
      <c r="FG916" s="22"/>
      <c r="FH916" s="22"/>
      <c r="FI916" s="22"/>
      <c r="FJ916" s="22"/>
      <c r="FK916" s="22"/>
      <c r="FL916" s="22"/>
      <c r="FM916" s="22"/>
      <c r="FN916" s="22"/>
      <c r="FO916" s="22"/>
      <c r="FP916" s="22"/>
      <c r="FQ916" s="22"/>
      <c r="FR916" s="22"/>
    </row>
    <row r="917" spans="1:174" s="71" customFormat="1" ht="13.5">
      <c r="A917" s="16" t="s">
        <v>13</v>
      </c>
      <c r="B917" s="16">
        <v>2015</v>
      </c>
      <c r="C917" s="40">
        <v>10</v>
      </c>
      <c r="D917" s="16">
        <v>2020</v>
      </c>
      <c r="E917" s="16">
        <v>130</v>
      </c>
      <c r="F917" s="16">
        <v>0</v>
      </c>
      <c r="G917" s="16">
        <v>0</v>
      </c>
      <c r="H917" s="16">
        <v>0</v>
      </c>
      <c r="I917" s="16">
        <v>0</v>
      </c>
      <c r="J917" s="6">
        <v>0</v>
      </c>
      <c r="K917" s="38">
        <f t="shared" si="39"/>
        <v>2150</v>
      </c>
      <c r="L917" s="16">
        <v>0</v>
      </c>
      <c r="M917" s="16">
        <v>45</v>
      </c>
      <c r="N917" s="19">
        <v>280</v>
      </c>
      <c r="O917" s="16">
        <v>565.95</v>
      </c>
      <c r="P917" s="19">
        <v>278.62</v>
      </c>
      <c r="Q917" s="19">
        <v>0</v>
      </c>
      <c r="R917" s="19">
        <v>0</v>
      </c>
      <c r="S917" s="19">
        <v>0</v>
      </c>
      <c r="T917" s="19">
        <v>1288.62</v>
      </c>
      <c r="U917" s="19">
        <v>0</v>
      </c>
      <c r="V917" s="19">
        <v>0</v>
      </c>
      <c r="W917" s="86">
        <f t="shared" si="38"/>
        <v>2458.19</v>
      </c>
      <c r="X917" s="19">
        <v>193</v>
      </c>
      <c r="Y917" s="19">
        <v>14.4</v>
      </c>
      <c r="Z917" s="19">
        <v>160</v>
      </c>
      <c r="AA917" s="16">
        <v>0</v>
      </c>
      <c r="AB917" s="16">
        <v>0</v>
      </c>
      <c r="AC917" s="16">
        <v>0</v>
      </c>
      <c r="AD917" s="16">
        <v>0</v>
      </c>
      <c r="AE917" s="16">
        <v>0</v>
      </c>
      <c r="AF917" s="16">
        <v>0</v>
      </c>
      <c r="AG917" s="5">
        <v>0</v>
      </c>
      <c r="AH917" s="5">
        <v>0</v>
      </c>
      <c r="AI917" s="6">
        <v>0</v>
      </c>
      <c r="AJ917" s="38">
        <f t="shared" si="37"/>
        <v>367.4</v>
      </c>
      <c r="AK917" s="23">
        <v>4608.19</v>
      </c>
      <c r="AL917" s="16">
        <v>33.25</v>
      </c>
      <c r="AM917" s="38">
        <v>4207.54</v>
      </c>
      <c r="AN917" s="16"/>
      <c r="AO917" s="16"/>
      <c r="AP917" s="16"/>
      <c r="AQ917" s="16"/>
      <c r="AR917" s="16"/>
      <c r="AS917" s="16"/>
      <c r="AT917" s="16"/>
      <c r="AU917" s="16"/>
      <c r="AV917" s="16"/>
      <c r="AW917" s="16"/>
      <c r="AX917" s="16"/>
      <c r="AY917" s="16"/>
      <c r="AZ917" s="16"/>
      <c r="BA917" s="16"/>
      <c r="BB917" s="16"/>
      <c r="BC917" s="16"/>
      <c r="BD917" s="16"/>
      <c r="BE917" s="16"/>
      <c r="BF917" s="16"/>
      <c r="BG917" s="16"/>
      <c r="BH917" s="16"/>
      <c r="BI917" s="16"/>
      <c r="BJ917" s="16"/>
      <c r="BK917" s="16"/>
      <c r="BL917" s="16"/>
      <c r="BM917" s="16"/>
      <c r="BN917" s="16"/>
      <c r="BO917" s="16"/>
      <c r="BP917" s="16"/>
      <c r="BQ917" s="16"/>
      <c r="BR917" s="16"/>
      <c r="BS917" s="16"/>
      <c r="BT917" s="16"/>
      <c r="BU917" s="16"/>
      <c r="BV917" s="16"/>
      <c r="BW917" s="16"/>
      <c r="BX917" s="16"/>
      <c r="BY917" s="16"/>
      <c r="BZ917" s="16"/>
      <c r="CA917" s="16"/>
      <c r="CB917" s="16"/>
      <c r="CC917" s="16"/>
      <c r="CD917" s="16"/>
      <c r="CE917" s="16"/>
      <c r="CF917" s="16"/>
      <c r="CG917" s="16"/>
      <c r="CH917" s="16"/>
      <c r="CI917" s="16"/>
      <c r="CJ917" s="16"/>
      <c r="CK917" s="16"/>
      <c r="CL917" s="16"/>
      <c r="CM917" s="16"/>
      <c r="CN917" s="16"/>
      <c r="CO917" s="16"/>
      <c r="CP917" s="16"/>
      <c r="CQ917" s="16"/>
      <c r="CR917" s="16"/>
      <c r="CS917" s="16"/>
      <c r="CT917" s="16"/>
      <c r="CU917" s="16"/>
      <c r="CV917" s="16"/>
      <c r="CW917" s="16"/>
      <c r="CX917" s="16"/>
      <c r="CY917" s="16"/>
      <c r="CZ917" s="16"/>
      <c r="DA917" s="16"/>
      <c r="DB917" s="16"/>
      <c r="DC917" s="16"/>
      <c r="DD917" s="16"/>
      <c r="DE917" s="16"/>
      <c r="DF917" s="16"/>
      <c r="DG917" s="16"/>
      <c r="DH917" s="16"/>
      <c r="DI917" s="16"/>
      <c r="DJ917" s="16"/>
      <c r="DK917" s="16"/>
      <c r="DL917" s="16"/>
      <c r="DM917" s="16"/>
      <c r="DN917" s="16"/>
      <c r="DO917" s="16"/>
      <c r="DP917" s="16"/>
      <c r="DQ917" s="16"/>
      <c r="DR917" s="16"/>
      <c r="DS917" s="16"/>
      <c r="DT917" s="16"/>
      <c r="DU917" s="16"/>
      <c r="DV917" s="16"/>
      <c r="DW917" s="16"/>
      <c r="DX917" s="16"/>
      <c r="DY917" s="16"/>
      <c r="DZ917" s="16"/>
      <c r="EA917" s="16"/>
      <c r="EB917" s="16"/>
      <c r="EC917" s="16"/>
      <c r="ED917" s="16"/>
      <c r="EE917" s="16"/>
      <c r="EF917" s="16"/>
      <c r="EG917" s="16"/>
      <c r="EH917" s="16"/>
      <c r="EI917" s="16"/>
      <c r="EJ917" s="16"/>
      <c r="EK917" s="16"/>
      <c r="EL917" s="16"/>
      <c r="EM917" s="16"/>
      <c r="EN917" s="16"/>
      <c r="EO917" s="16"/>
      <c r="EP917" s="16"/>
      <c r="EQ917" s="16"/>
      <c r="ER917" s="16"/>
      <c r="ES917" s="16"/>
      <c r="ET917" s="16"/>
      <c r="EU917" s="16"/>
      <c r="EV917" s="16"/>
      <c r="EW917" s="16"/>
      <c r="EX917" s="16"/>
      <c r="EY917" s="16"/>
      <c r="EZ917" s="16"/>
      <c r="FA917" s="16"/>
      <c r="FB917" s="16"/>
      <c r="FC917" s="16"/>
      <c r="FD917" s="16"/>
      <c r="FE917" s="16"/>
      <c r="FF917" s="16"/>
      <c r="FG917" s="16"/>
      <c r="FH917" s="16"/>
      <c r="FI917" s="16"/>
      <c r="FJ917" s="16"/>
      <c r="FK917" s="16"/>
      <c r="FL917" s="16"/>
      <c r="FM917" s="16"/>
      <c r="FN917" s="16"/>
      <c r="FO917" s="16"/>
      <c r="FP917" s="16"/>
      <c r="FQ917" s="16"/>
      <c r="FR917" s="16"/>
    </row>
    <row r="918" spans="1:174" s="71" customFormat="1" ht="13.5">
      <c r="A918" s="16" t="s">
        <v>13</v>
      </c>
      <c r="B918" s="16">
        <v>2015</v>
      </c>
      <c r="C918" s="40">
        <v>10</v>
      </c>
      <c r="D918" s="16">
        <v>2020</v>
      </c>
      <c r="E918" s="16">
        <v>250</v>
      </c>
      <c r="F918" s="16">
        <v>100</v>
      </c>
      <c r="G918" s="16">
        <v>0</v>
      </c>
      <c r="H918" s="16">
        <v>0</v>
      </c>
      <c r="I918" s="16">
        <v>0</v>
      </c>
      <c r="J918" s="6">
        <v>0</v>
      </c>
      <c r="K918" s="38">
        <f t="shared" si="39"/>
        <v>2370</v>
      </c>
      <c r="L918" s="16">
        <v>300</v>
      </c>
      <c r="M918" s="16">
        <v>0</v>
      </c>
      <c r="N918" s="19">
        <v>270.67</v>
      </c>
      <c r="O918" s="16">
        <v>322.16</v>
      </c>
      <c r="P918" s="19">
        <v>696.55</v>
      </c>
      <c r="Q918" s="19">
        <v>200</v>
      </c>
      <c r="R918" s="19">
        <v>0</v>
      </c>
      <c r="S918" s="19">
        <v>0</v>
      </c>
      <c r="T918" s="19">
        <v>1137.7</v>
      </c>
      <c r="U918" s="19">
        <v>0</v>
      </c>
      <c r="V918" s="19">
        <v>0</v>
      </c>
      <c r="W918" s="87">
        <f t="shared" si="38"/>
        <v>2927.08</v>
      </c>
      <c r="X918" s="19">
        <v>176.5</v>
      </c>
      <c r="Y918" s="19">
        <v>2</v>
      </c>
      <c r="Z918" s="19">
        <v>160</v>
      </c>
      <c r="AA918" s="16">
        <v>0</v>
      </c>
      <c r="AB918" s="16">
        <v>0</v>
      </c>
      <c r="AC918" s="16">
        <v>0</v>
      </c>
      <c r="AD918" s="16">
        <v>0</v>
      </c>
      <c r="AE918" s="16">
        <v>300</v>
      </c>
      <c r="AF918" s="16">
        <v>143.03</v>
      </c>
      <c r="AG918" s="5">
        <v>0</v>
      </c>
      <c r="AH918" s="5">
        <v>0</v>
      </c>
      <c r="AI918" s="6">
        <v>0</v>
      </c>
      <c r="AJ918" s="38">
        <f t="shared" si="37"/>
        <v>781.53</v>
      </c>
      <c r="AK918" s="23">
        <v>5154.05</v>
      </c>
      <c r="AL918" s="16">
        <v>60.41</v>
      </c>
      <c r="AM918" s="38">
        <v>4455.14</v>
      </c>
      <c r="AN918" s="16"/>
      <c r="AO918" s="16"/>
      <c r="AP918" s="16"/>
      <c r="AQ918" s="16"/>
      <c r="AR918" s="16"/>
      <c r="AS918" s="16"/>
      <c r="AT918" s="16"/>
      <c r="AU918" s="16"/>
      <c r="AV918" s="16"/>
      <c r="AW918" s="16"/>
      <c r="AX918" s="16"/>
      <c r="AY918" s="16"/>
      <c r="AZ918" s="16"/>
      <c r="BA918" s="16"/>
      <c r="BB918" s="16"/>
      <c r="BC918" s="16"/>
      <c r="BD918" s="16"/>
      <c r="BE918" s="16"/>
      <c r="BF918" s="16"/>
      <c r="BG918" s="16"/>
      <c r="BH918" s="16"/>
      <c r="BI918" s="16"/>
      <c r="BJ918" s="16"/>
      <c r="BK918" s="16"/>
      <c r="BL918" s="16"/>
      <c r="BM918" s="16"/>
      <c r="BN918" s="16"/>
      <c r="BO918" s="16"/>
      <c r="BP918" s="16"/>
      <c r="BQ918" s="16"/>
      <c r="BR918" s="16"/>
      <c r="BS918" s="16"/>
      <c r="BT918" s="16"/>
      <c r="BU918" s="16"/>
      <c r="BV918" s="16"/>
      <c r="BW918" s="16"/>
      <c r="BX918" s="16"/>
      <c r="BY918" s="16"/>
      <c r="BZ918" s="16"/>
      <c r="CA918" s="16"/>
      <c r="CB918" s="16"/>
      <c r="CC918" s="16"/>
      <c r="CD918" s="16"/>
      <c r="CE918" s="16"/>
      <c r="CF918" s="16"/>
      <c r="CG918" s="16"/>
      <c r="CH918" s="16"/>
      <c r="CI918" s="16"/>
      <c r="CJ918" s="16"/>
      <c r="CK918" s="16"/>
      <c r="CL918" s="16"/>
      <c r="CM918" s="16"/>
      <c r="CN918" s="16"/>
      <c r="CO918" s="16"/>
      <c r="CP918" s="16"/>
      <c r="CQ918" s="16"/>
      <c r="CR918" s="16"/>
      <c r="CS918" s="16"/>
      <c r="CT918" s="16"/>
      <c r="CU918" s="16"/>
      <c r="CV918" s="16"/>
      <c r="CW918" s="16"/>
      <c r="CX918" s="16"/>
      <c r="CY918" s="16"/>
      <c r="CZ918" s="16"/>
      <c r="DA918" s="16"/>
      <c r="DB918" s="16"/>
      <c r="DC918" s="16"/>
      <c r="DD918" s="16"/>
      <c r="DE918" s="16"/>
      <c r="DF918" s="16"/>
      <c r="DG918" s="16"/>
      <c r="DH918" s="16"/>
      <c r="DI918" s="16"/>
      <c r="DJ918" s="16"/>
      <c r="DK918" s="16"/>
      <c r="DL918" s="16"/>
      <c r="DM918" s="16"/>
      <c r="DN918" s="16"/>
      <c r="DO918" s="16"/>
      <c r="DP918" s="16"/>
      <c r="DQ918" s="16"/>
      <c r="DR918" s="16"/>
      <c r="DS918" s="16"/>
      <c r="DT918" s="16"/>
      <c r="DU918" s="16"/>
      <c r="DV918" s="16"/>
      <c r="DW918" s="16"/>
      <c r="DX918" s="16"/>
      <c r="DY918" s="16"/>
      <c r="DZ918" s="16"/>
      <c r="EA918" s="16"/>
      <c r="EB918" s="16"/>
      <c r="EC918" s="16"/>
      <c r="ED918" s="16"/>
      <c r="EE918" s="16"/>
      <c r="EF918" s="16"/>
      <c r="EG918" s="16"/>
      <c r="EH918" s="16"/>
      <c r="EI918" s="16"/>
      <c r="EJ918" s="16"/>
      <c r="EK918" s="16"/>
      <c r="EL918" s="16"/>
      <c r="EM918" s="16"/>
      <c r="EN918" s="16"/>
      <c r="EO918" s="16"/>
      <c r="EP918" s="16"/>
      <c r="EQ918" s="16"/>
      <c r="ER918" s="16"/>
      <c r="ES918" s="16"/>
      <c r="ET918" s="16"/>
      <c r="EU918" s="16"/>
      <c r="EV918" s="16"/>
      <c r="EW918" s="16"/>
      <c r="EX918" s="16"/>
      <c r="EY918" s="16"/>
      <c r="EZ918" s="16"/>
      <c r="FA918" s="16"/>
      <c r="FB918" s="16"/>
      <c r="FC918" s="16"/>
      <c r="FD918" s="16"/>
      <c r="FE918" s="16"/>
      <c r="FF918" s="16"/>
      <c r="FG918" s="16"/>
      <c r="FH918" s="16"/>
      <c r="FI918" s="16"/>
      <c r="FJ918" s="16"/>
      <c r="FK918" s="16"/>
      <c r="FL918" s="16"/>
      <c r="FM918" s="16"/>
      <c r="FN918" s="16"/>
      <c r="FO918" s="16"/>
      <c r="FP918" s="16"/>
      <c r="FQ918" s="16"/>
      <c r="FR918" s="16"/>
    </row>
    <row r="919" spans="1:174" s="71" customFormat="1" ht="13.5">
      <c r="A919" s="16" t="s">
        <v>13</v>
      </c>
      <c r="B919" s="16">
        <v>2015</v>
      </c>
      <c r="C919" s="40">
        <v>10</v>
      </c>
      <c r="D919" s="16">
        <v>2020</v>
      </c>
      <c r="E919" s="16">
        <v>100</v>
      </c>
      <c r="F919" s="16">
        <v>100</v>
      </c>
      <c r="G919" s="16">
        <v>0</v>
      </c>
      <c r="H919" s="16">
        <v>0</v>
      </c>
      <c r="I919" s="16">
        <v>0</v>
      </c>
      <c r="J919" s="6">
        <v>0</v>
      </c>
      <c r="K919" s="38">
        <f t="shared" si="39"/>
        <v>2220</v>
      </c>
      <c r="L919" s="16">
        <v>0</v>
      </c>
      <c r="M919" s="16">
        <v>180</v>
      </c>
      <c r="N919" s="19">
        <v>270.67</v>
      </c>
      <c r="O919" s="16">
        <v>348.28</v>
      </c>
      <c r="P919" s="19">
        <v>0</v>
      </c>
      <c r="Q919" s="19">
        <v>0</v>
      </c>
      <c r="R919" s="19">
        <v>0</v>
      </c>
      <c r="S919" s="19">
        <v>0</v>
      </c>
      <c r="T919" s="19">
        <v>1160.92</v>
      </c>
      <c r="U919" s="19">
        <v>0</v>
      </c>
      <c r="V919" s="19">
        <v>0</v>
      </c>
      <c r="W919" s="86">
        <f t="shared" si="38"/>
        <v>1959.8700000000001</v>
      </c>
      <c r="X919" s="19">
        <v>343</v>
      </c>
      <c r="Y919" s="19">
        <v>20.6</v>
      </c>
      <c r="Z919" s="19">
        <v>160</v>
      </c>
      <c r="AA919" s="16">
        <v>0</v>
      </c>
      <c r="AB919" s="16">
        <v>0</v>
      </c>
      <c r="AC919" s="16">
        <v>0</v>
      </c>
      <c r="AD919" s="16">
        <v>0</v>
      </c>
      <c r="AE919" s="16">
        <v>0</v>
      </c>
      <c r="AF919" s="16">
        <v>92.87</v>
      </c>
      <c r="AG919" s="5">
        <v>0</v>
      </c>
      <c r="AH919" s="5">
        <v>0</v>
      </c>
      <c r="AI919" s="6">
        <v>0</v>
      </c>
      <c r="AJ919" s="38">
        <f t="shared" si="37"/>
        <v>616.47</v>
      </c>
      <c r="AK919" s="23">
        <v>4087</v>
      </c>
      <c r="AL919" s="16">
        <v>17.61</v>
      </c>
      <c r="AM919" s="38">
        <v>3545.79</v>
      </c>
      <c r="AN919" s="16"/>
      <c r="AO919" s="16"/>
      <c r="AP919" s="16"/>
      <c r="AQ919" s="16"/>
      <c r="AR919" s="16"/>
      <c r="AS919" s="16"/>
      <c r="AT919" s="16"/>
      <c r="AU919" s="16"/>
      <c r="AV919" s="16"/>
      <c r="AW919" s="16"/>
      <c r="AX919" s="16"/>
      <c r="AY919" s="16"/>
      <c r="AZ919" s="16"/>
      <c r="BA919" s="16"/>
      <c r="BB919" s="16"/>
      <c r="BC919" s="16"/>
      <c r="BD919" s="16"/>
      <c r="BE919" s="16"/>
      <c r="BF919" s="16"/>
      <c r="BG919" s="16"/>
      <c r="BH919" s="16"/>
      <c r="BI919" s="16"/>
      <c r="BJ919" s="16"/>
      <c r="BK919" s="16"/>
      <c r="BL919" s="16"/>
      <c r="BM919" s="16"/>
      <c r="BN919" s="16"/>
      <c r="BO919" s="16"/>
      <c r="BP919" s="16"/>
      <c r="BQ919" s="16"/>
      <c r="BR919" s="16"/>
      <c r="BS919" s="16"/>
      <c r="BT919" s="16"/>
      <c r="BU919" s="16"/>
      <c r="BV919" s="16"/>
      <c r="BW919" s="16"/>
      <c r="BX919" s="16"/>
      <c r="BY919" s="16"/>
      <c r="BZ919" s="16"/>
      <c r="CA919" s="16"/>
      <c r="CB919" s="16"/>
      <c r="CC919" s="16"/>
      <c r="CD919" s="16"/>
      <c r="CE919" s="16"/>
      <c r="CF919" s="16"/>
      <c r="CG919" s="16"/>
      <c r="CH919" s="16"/>
      <c r="CI919" s="16"/>
      <c r="CJ919" s="16"/>
      <c r="CK919" s="16"/>
      <c r="CL919" s="16"/>
      <c r="CM919" s="16"/>
      <c r="CN919" s="16"/>
      <c r="CO919" s="16"/>
      <c r="CP919" s="16"/>
      <c r="CQ919" s="16"/>
      <c r="CR919" s="16"/>
      <c r="CS919" s="16"/>
      <c r="CT919" s="16"/>
      <c r="CU919" s="16"/>
      <c r="CV919" s="16"/>
      <c r="CW919" s="16"/>
      <c r="CX919" s="16"/>
      <c r="CY919" s="16"/>
      <c r="CZ919" s="16"/>
      <c r="DA919" s="16"/>
      <c r="DB919" s="16"/>
      <c r="DC919" s="16"/>
      <c r="DD919" s="16"/>
      <c r="DE919" s="16"/>
      <c r="DF919" s="16"/>
      <c r="DG919" s="16"/>
      <c r="DH919" s="16"/>
      <c r="DI919" s="16"/>
      <c r="DJ919" s="16"/>
      <c r="DK919" s="16"/>
      <c r="DL919" s="16"/>
      <c r="DM919" s="16"/>
      <c r="DN919" s="16"/>
      <c r="DO919" s="16"/>
      <c r="DP919" s="16"/>
      <c r="DQ919" s="16"/>
      <c r="DR919" s="16"/>
      <c r="DS919" s="16"/>
      <c r="DT919" s="16"/>
      <c r="DU919" s="16"/>
      <c r="DV919" s="16"/>
      <c r="DW919" s="16"/>
      <c r="DX919" s="16"/>
      <c r="DY919" s="16"/>
      <c r="DZ919" s="16"/>
      <c r="EA919" s="16"/>
      <c r="EB919" s="16"/>
      <c r="EC919" s="16"/>
      <c r="ED919" s="16"/>
      <c r="EE919" s="16"/>
      <c r="EF919" s="16"/>
      <c r="EG919" s="16"/>
      <c r="EH919" s="16"/>
      <c r="EI919" s="16"/>
      <c r="EJ919" s="16"/>
      <c r="EK919" s="16"/>
      <c r="EL919" s="16"/>
      <c r="EM919" s="16"/>
      <c r="EN919" s="16"/>
      <c r="EO919" s="16"/>
      <c r="EP919" s="16"/>
      <c r="EQ919" s="16"/>
      <c r="ER919" s="16"/>
      <c r="ES919" s="16"/>
      <c r="ET919" s="16"/>
      <c r="EU919" s="16"/>
      <c r="EV919" s="16"/>
      <c r="EW919" s="16"/>
      <c r="EX919" s="16"/>
      <c r="EY919" s="16"/>
      <c r="EZ919" s="16"/>
      <c r="FA919" s="16"/>
      <c r="FB919" s="16"/>
      <c r="FC919" s="16"/>
      <c r="FD919" s="16"/>
      <c r="FE919" s="16"/>
      <c r="FF919" s="16"/>
      <c r="FG919" s="16"/>
      <c r="FH919" s="16"/>
      <c r="FI919" s="16"/>
      <c r="FJ919" s="16"/>
      <c r="FK919" s="16"/>
      <c r="FL919" s="16"/>
      <c r="FM919" s="16"/>
      <c r="FN919" s="16"/>
      <c r="FO919" s="16"/>
      <c r="FP919" s="16"/>
      <c r="FQ919" s="16"/>
      <c r="FR919" s="16"/>
    </row>
    <row r="920" spans="1:174" s="71" customFormat="1" ht="13.5">
      <c r="A920" s="16" t="s">
        <v>13</v>
      </c>
      <c r="B920" s="16">
        <v>2015</v>
      </c>
      <c r="C920" s="40">
        <v>10</v>
      </c>
      <c r="D920" s="16">
        <v>2020</v>
      </c>
      <c r="E920" s="16">
        <v>130</v>
      </c>
      <c r="F920" s="16">
        <v>100</v>
      </c>
      <c r="G920" s="16">
        <v>0</v>
      </c>
      <c r="H920" s="16">
        <v>0</v>
      </c>
      <c r="I920" s="16">
        <v>0</v>
      </c>
      <c r="J920" s="6">
        <v>0</v>
      </c>
      <c r="K920" s="38">
        <f t="shared" si="39"/>
        <v>2250</v>
      </c>
      <c r="L920" s="16">
        <v>0</v>
      </c>
      <c r="M920" s="16">
        <v>198</v>
      </c>
      <c r="N920" s="19">
        <v>270.67</v>
      </c>
      <c r="O920" s="16">
        <v>487.59</v>
      </c>
      <c r="P920" s="19">
        <v>696.55</v>
      </c>
      <c r="Q920" s="19">
        <v>0</v>
      </c>
      <c r="R920" s="19">
        <v>0</v>
      </c>
      <c r="S920" s="19">
        <v>0</v>
      </c>
      <c r="T920" s="19">
        <v>1102.87</v>
      </c>
      <c r="U920" s="19">
        <v>0</v>
      </c>
      <c r="V920" s="19">
        <v>0</v>
      </c>
      <c r="W920" s="87">
        <f t="shared" si="38"/>
        <v>2755.68</v>
      </c>
      <c r="X920" s="19">
        <v>224.5</v>
      </c>
      <c r="Y920" s="19">
        <v>60.9</v>
      </c>
      <c r="Z920" s="19">
        <v>0</v>
      </c>
      <c r="AA920" s="16">
        <v>0</v>
      </c>
      <c r="AB920" s="16">
        <v>0</v>
      </c>
      <c r="AC920" s="16">
        <v>18.57</v>
      </c>
      <c r="AD920" s="16">
        <v>0</v>
      </c>
      <c r="AE920" s="16">
        <v>0</v>
      </c>
      <c r="AF920" s="16">
        <v>39.7</v>
      </c>
      <c r="AG920" s="5">
        <v>0</v>
      </c>
      <c r="AH920" s="5">
        <v>0</v>
      </c>
      <c r="AI920" s="6">
        <v>0</v>
      </c>
      <c r="AJ920" s="38">
        <f t="shared" si="37"/>
        <v>343.66999999999996</v>
      </c>
      <c r="AK920" s="23">
        <v>4947.41</v>
      </c>
      <c r="AL920" s="16">
        <v>43.42</v>
      </c>
      <c r="AM920" s="38">
        <v>4618.59</v>
      </c>
      <c r="AN920" s="16"/>
      <c r="AO920" s="16"/>
      <c r="AP920" s="16"/>
      <c r="AQ920" s="16"/>
      <c r="AR920" s="16"/>
      <c r="AS920" s="16"/>
      <c r="AT920" s="16"/>
      <c r="AU920" s="16"/>
      <c r="AV920" s="16"/>
      <c r="AW920" s="16"/>
      <c r="AX920" s="16"/>
      <c r="AY920" s="16"/>
      <c r="AZ920" s="16"/>
      <c r="BA920" s="16"/>
      <c r="BB920" s="16"/>
      <c r="BC920" s="16"/>
      <c r="BD920" s="16"/>
      <c r="BE920" s="16"/>
      <c r="BF920" s="16"/>
      <c r="BG920" s="16"/>
      <c r="BH920" s="16"/>
      <c r="BI920" s="16"/>
      <c r="BJ920" s="16"/>
      <c r="BK920" s="16"/>
      <c r="BL920" s="16"/>
      <c r="BM920" s="16"/>
      <c r="BN920" s="16"/>
      <c r="BO920" s="16"/>
      <c r="BP920" s="16"/>
      <c r="BQ920" s="16"/>
      <c r="BR920" s="16"/>
      <c r="BS920" s="16"/>
      <c r="BT920" s="16"/>
      <c r="BU920" s="16"/>
      <c r="BV920" s="16"/>
      <c r="BW920" s="16"/>
      <c r="BX920" s="16"/>
      <c r="BY920" s="16"/>
      <c r="BZ920" s="16"/>
      <c r="CA920" s="16"/>
      <c r="CB920" s="16"/>
      <c r="CC920" s="16"/>
      <c r="CD920" s="16"/>
      <c r="CE920" s="16"/>
      <c r="CF920" s="16"/>
      <c r="CG920" s="16"/>
      <c r="CH920" s="16"/>
      <c r="CI920" s="16"/>
      <c r="CJ920" s="16"/>
      <c r="CK920" s="16"/>
      <c r="CL920" s="16"/>
      <c r="CM920" s="16"/>
      <c r="CN920" s="16"/>
      <c r="CO920" s="16"/>
      <c r="CP920" s="16"/>
      <c r="CQ920" s="16"/>
      <c r="CR920" s="16"/>
      <c r="CS920" s="16"/>
      <c r="CT920" s="16"/>
      <c r="CU920" s="16"/>
      <c r="CV920" s="16"/>
      <c r="CW920" s="16"/>
      <c r="CX920" s="16"/>
      <c r="CY920" s="16"/>
      <c r="CZ920" s="16"/>
      <c r="DA920" s="16"/>
      <c r="DB920" s="16"/>
      <c r="DC920" s="16"/>
      <c r="DD920" s="16"/>
      <c r="DE920" s="16"/>
      <c r="DF920" s="16"/>
      <c r="DG920" s="16"/>
      <c r="DH920" s="16"/>
      <c r="DI920" s="16"/>
      <c r="DJ920" s="16"/>
      <c r="DK920" s="16"/>
      <c r="DL920" s="16"/>
      <c r="DM920" s="16"/>
      <c r="DN920" s="16"/>
      <c r="DO920" s="16"/>
      <c r="DP920" s="16"/>
      <c r="DQ920" s="16"/>
      <c r="DR920" s="16"/>
      <c r="DS920" s="16"/>
      <c r="DT920" s="16"/>
      <c r="DU920" s="16"/>
      <c r="DV920" s="16"/>
      <c r="DW920" s="16"/>
      <c r="DX920" s="16"/>
      <c r="DY920" s="16"/>
      <c r="DZ920" s="16"/>
      <c r="EA920" s="16"/>
      <c r="EB920" s="16"/>
      <c r="EC920" s="16"/>
      <c r="ED920" s="16"/>
      <c r="EE920" s="16"/>
      <c r="EF920" s="16"/>
      <c r="EG920" s="16"/>
      <c r="EH920" s="16"/>
      <c r="EI920" s="16"/>
      <c r="EJ920" s="16"/>
      <c r="EK920" s="16"/>
      <c r="EL920" s="16"/>
      <c r="EM920" s="16"/>
      <c r="EN920" s="16"/>
      <c r="EO920" s="16"/>
      <c r="EP920" s="16"/>
      <c r="EQ920" s="16"/>
      <c r="ER920" s="16"/>
      <c r="ES920" s="16"/>
      <c r="ET920" s="16"/>
      <c r="EU920" s="16"/>
      <c r="EV920" s="16"/>
      <c r="EW920" s="16"/>
      <c r="EX920" s="16"/>
      <c r="EY920" s="16"/>
      <c r="EZ920" s="16"/>
      <c r="FA920" s="16"/>
      <c r="FB920" s="16"/>
      <c r="FC920" s="16"/>
      <c r="FD920" s="16"/>
      <c r="FE920" s="16"/>
      <c r="FF920" s="16"/>
      <c r="FG920" s="16"/>
      <c r="FH920" s="16"/>
      <c r="FI920" s="16"/>
      <c r="FJ920" s="16"/>
      <c r="FK920" s="16"/>
      <c r="FL920" s="16"/>
      <c r="FM920" s="16"/>
      <c r="FN920" s="16"/>
      <c r="FO920" s="16"/>
      <c r="FP920" s="16"/>
      <c r="FQ920" s="16"/>
      <c r="FR920" s="16"/>
    </row>
    <row r="921" spans="1:174" s="71" customFormat="1" ht="13.5">
      <c r="A921" s="16" t="s">
        <v>13</v>
      </c>
      <c r="B921" s="16">
        <v>2015</v>
      </c>
      <c r="C921" s="40">
        <v>10</v>
      </c>
      <c r="D921" s="16">
        <v>2020</v>
      </c>
      <c r="E921" s="16">
        <v>210</v>
      </c>
      <c r="F921" s="16">
        <v>100</v>
      </c>
      <c r="G921" s="16">
        <v>0</v>
      </c>
      <c r="H921" s="16">
        <v>0</v>
      </c>
      <c r="I921" s="16">
        <v>0</v>
      </c>
      <c r="J921" s="6">
        <v>0</v>
      </c>
      <c r="K921" s="38">
        <f t="shared" si="39"/>
        <v>2330</v>
      </c>
      <c r="L921" s="16">
        <v>300</v>
      </c>
      <c r="M921" s="16">
        <v>207</v>
      </c>
      <c r="N921" s="19">
        <v>280</v>
      </c>
      <c r="O921" s="16">
        <v>592.07</v>
      </c>
      <c r="P921" s="19">
        <v>348.28</v>
      </c>
      <c r="Q921" s="19">
        <v>0</v>
      </c>
      <c r="R921" s="19">
        <v>250</v>
      </c>
      <c r="S921" s="19">
        <v>0</v>
      </c>
      <c r="T921" s="19">
        <v>1393.1</v>
      </c>
      <c r="U921" s="19">
        <v>0</v>
      </c>
      <c r="V921" s="19">
        <v>0</v>
      </c>
      <c r="W921" s="86">
        <f t="shared" si="38"/>
        <v>3370.45</v>
      </c>
      <c r="X921" s="19">
        <v>333.2</v>
      </c>
      <c r="Y921" s="19">
        <v>0</v>
      </c>
      <c r="Z921" s="19">
        <v>160</v>
      </c>
      <c r="AA921" s="16">
        <v>0</v>
      </c>
      <c r="AB921" s="16">
        <v>0</v>
      </c>
      <c r="AC921" s="16">
        <v>0</v>
      </c>
      <c r="AD921" s="16">
        <v>0</v>
      </c>
      <c r="AE921" s="16">
        <v>300</v>
      </c>
      <c r="AF921" s="16">
        <v>0</v>
      </c>
      <c r="AG921" s="5">
        <v>0</v>
      </c>
      <c r="AH921" s="5">
        <v>0</v>
      </c>
      <c r="AI921" s="6">
        <v>0</v>
      </c>
      <c r="AJ921" s="38">
        <f t="shared" si="37"/>
        <v>793.2</v>
      </c>
      <c r="AK921" s="23">
        <v>5700.45</v>
      </c>
      <c r="AL921" s="16">
        <v>115.05</v>
      </c>
      <c r="AM921" s="38">
        <v>4792.2</v>
      </c>
      <c r="AN921" s="16"/>
      <c r="AO921" s="16"/>
      <c r="AP921" s="16"/>
      <c r="AQ921" s="16"/>
      <c r="AR921" s="16"/>
      <c r="AS921" s="16"/>
      <c r="AT921" s="16"/>
      <c r="AU921" s="16"/>
      <c r="AV921" s="16"/>
      <c r="AW921" s="16"/>
      <c r="AX921" s="16"/>
      <c r="AY921" s="16"/>
      <c r="AZ921" s="16"/>
      <c r="BA921" s="16"/>
      <c r="BB921" s="16"/>
      <c r="BC921" s="16"/>
      <c r="BD921" s="16"/>
      <c r="BE921" s="16"/>
      <c r="BF921" s="16"/>
      <c r="BG921" s="16"/>
      <c r="BH921" s="16"/>
      <c r="BI921" s="16"/>
      <c r="BJ921" s="16"/>
      <c r="BK921" s="16"/>
      <c r="BL921" s="16"/>
      <c r="BM921" s="16"/>
      <c r="BN921" s="16"/>
      <c r="BO921" s="16"/>
      <c r="BP921" s="16"/>
      <c r="BQ921" s="16"/>
      <c r="BR921" s="16"/>
      <c r="BS921" s="16"/>
      <c r="BT921" s="16"/>
      <c r="BU921" s="16"/>
      <c r="BV921" s="16"/>
      <c r="BW921" s="16"/>
      <c r="BX921" s="16"/>
      <c r="BY921" s="16"/>
      <c r="BZ921" s="16"/>
      <c r="CA921" s="16"/>
      <c r="CB921" s="16"/>
      <c r="CC921" s="16"/>
      <c r="CD921" s="16"/>
      <c r="CE921" s="16"/>
      <c r="CF921" s="16"/>
      <c r="CG921" s="16"/>
      <c r="CH921" s="16"/>
      <c r="CI921" s="16"/>
      <c r="CJ921" s="16"/>
      <c r="CK921" s="16"/>
      <c r="CL921" s="16"/>
      <c r="CM921" s="16"/>
      <c r="CN921" s="16"/>
      <c r="CO921" s="16"/>
      <c r="CP921" s="16"/>
      <c r="CQ921" s="16"/>
      <c r="CR921" s="16"/>
      <c r="CS921" s="16"/>
      <c r="CT921" s="16"/>
      <c r="CU921" s="39"/>
      <c r="CV921" s="39"/>
      <c r="CW921" s="39"/>
      <c r="CX921" s="39"/>
      <c r="CY921" s="39"/>
      <c r="CZ921" s="39"/>
      <c r="DA921" s="39"/>
      <c r="DB921" s="39"/>
      <c r="DC921" s="39"/>
      <c r="DD921" s="39"/>
      <c r="DE921" s="39"/>
      <c r="DF921" s="39"/>
      <c r="DG921" s="39"/>
      <c r="DH921" s="39"/>
      <c r="DI921" s="39"/>
      <c r="DJ921" s="39"/>
      <c r="DK921" s="39"/>
      <c r="DL921" s="39"/>
      <c r="DM921" s="39"/>
      <c r="DN921" s="39"/>
      <c r="DO921" s="39"/>
      <c r="DP921" s="39"/>
      <c r="DQ921" s="39"/>
      <c r="DR921" s="39"/>
      <c r="DS921" s="39"/>
      <c r="DT921" s="39"/>
      <c r="DU921" s="39"/>
      <c r="DV921" s="39"/>
      <c r="DW921" s="39"/>
      <c r="DX921" s="39"/>
      <c r="DY921" s="39"/>
      <c r="DZ921" s="39"/>
      <c r="EA921" s="39"/>
      <c r="EB921" s="39"/>
      <c r="EC921" s="39"/>
      <c r="ED921" s="39"/>
      <c r="EE921" s="39"/>
      <c r="EF921" s="39"/>
      <c r="EG921" s="39"/>
      <c r="EH921" s="39"/>
      <c r="EI921" s="39"/>
      <c r="EJ921" s="39"/>
      <c r="EK921" s="39"/>
      <c r="EL921" s="39"/>
      <c r="EM921" s="39"/>
      <c r="EN921" s="39"/>
      <c r="EO921" s="39"/>
      <c r="EP921" s="39"/>
      <c r="EQ921" s="39"/>
      <c r="ER921" s="39"/>
      <c r="ES921" s="39"/>
      <c r="ET921" s="39"/>
      <c r="EU921" s="39"/>
      <c r="EV921" s="39"/>
      <c r="EW921" s="39"/>
      <c r="EX921" s="39"/>
      <c r="EY921" s="39"/>
      <c r="EZ921" s="39"/>
      <c r="FA921" s="39"/>
      <c r="FB921" s="39"/>
      <c r="FC921" s="39"/>
      <c r="FD921" s="39"/>
      <c r="FE921" s="39"/>
      <c r="FF921" s="39"/>
      <c r="FG921" s="39"/>
      <c r="FH921" s="39"/>
      <c r="FI921" s="39"/>
      <c r="FJ921" s="39"/>
      <c r="FK921" s="39"/>
      <c r="FL921" s="39"/>
      <c r="FM921" s="39"/>
      <c r="FN921" s="39"/>
      <c r="FO921" s="39"/>
      <c r="FP921" s="39"/>
      <c r="FQ921" s="39"/>
      <c r="FR921" s="39"/>
    </row>
    <row r="922" spans="1:174" s="71" customFormat="1" ht="13.5">
      <c r="A922" s="16" t="s">
        <v>17</v>
      </c>
      <c r="B922" s="16">
        <v>2015</v>
      </c>
      <c r="C922" s="40">
        <v>10</v>
      </c>
      <c r="D922" s="16">
        <v>2020</v>
      </c>
      <c r="E922" s="16">
        <v>230</v>
      </c>
      <c r="F922" s="16">
        <v>310</v>
      </c>
      <c r="G922" s="16">
        <v>0</v>
      </c>
      <c r="H922" s="16">
        <v>0</v>
      </c>
      <c r="I922" s="16">
        <v>0</v>
      </c>
      <c r="J922" s="6">
        <v>0</v>
      </c>
      <c r="K922" s="38">
        <f t="shared" si="39"/>
        <v>2560</v>
      </c>
      <c r="L922" s="16">
        <v>300</v>
      </c>
      <c r="M922" s="16">
        <v>207</v>
      </c>
      <c r="N922" s="19">
        <v>280</v>
      </c>
      <c r="O922" s="16">
        <v>592.07</v>
      </c>
      <c r="P922" s="19">
        <v>348.28</v>
      </c>
      <c r="Q922" s="19">
        <v>300</v>
      </c>
      <c r="R922" s="19">
        <v>0</v>
      </c>
      <c r="S922" s="19">
        <v>0</v>
      </c>
      <c r="T922" s="19">
        <v>1393.1</v>
      </c>
      <c r="U922" s="19">
        <v>0</v>
      </c>
      <c r="V922" s="19">
        <v>0</v>
      </c>
      <c r="W922" s="87">
        <f t="shared" si="38"/>
        <v>3420.45</v>
      </c>
      <c r="X922" s="19">
        <v>184</v>
      </c>
      <c r="Y922" s="19">
        <v>2.3</v>
      </c>
      <c r="Z922" s="19">
        <v>160</v>
      </c>
      <c r="AA922" s="16">
        <v>0</v>
      </c>
      <c r="AB922" s="16">
        <v>0</v>
      </c>
      <c r="AC922" s="16">
        <v>0</v>
      </c>
      <c r="AD922" s="16">
        <v>0</v>
      </c>
      <c r="AE922" s="16">
        <v>300</v>
      </c>
      <c r="AF922" s="16">
        <v>0</v>
      </c>
      <c r="AG922" s="5">
        <v>0</v>
      </c>
      <c r="AH922" s="5">
        <v>0</v>
      </c>
      <c r="AI922" s="6">
        <v>0</v>
      </c>
      <c r="AJ922" s="38">
        <f t="shared" si="37"/>
        <v>646.3</v>
      </c>
      <c r="AK922" s="23">
        <v>5980.45</v>
      </c>
      <c r="AL922" s="16">
        <v>143.05</v>
      </c>
      <c r="AM922" s="38">
        <v>5191.1</v>
      </c>
      <c r="AN922" s="16"/>
      <c r="AO922" s="16"/>
      <c r="AP922" s="16"/>
      <c r="AQ922" s="16"/>
      <c r="AR922" s="16"/>
      <c r="AS922" s="16"/>
      <c r="AT922" s="16"/>
      <c r="AU922" s="16"/>
      <c r="AV922" s="16"/>
      <c r="AW922" s="16"/>
      <c r="AX922" s="16"/>
      <c r="AY922" s="16"/>
      <c r="AZ922" s="16"/>
      <c r="BA922" s="16"/>
      <c r="BB922" s="16"/>
      <c r="BC922" s="16"/>
      <c r="BD922" s="16"/>
      <c r="BE922" s="16"/>
      <c r="BF922" s="16"/>
      <c r="BG922" s="16"/>
      <c r="BH922" s="16"/>
      <c r="BI922" s="16"/>
      <c r="BJ922" s="16"/>
      <c r="BK922" s="16"/>
      <c r="BL922" s="16"/>
      <c r="BM922" s="16"/>
      <c r="BN922" s="16"/>
      <c r="BO922" s="16"/>
      <c r="BP922" s="16"/>
      <c r="BQ922" s="16"/>
      <c r="BR922" s="16"/>
      <c r="BS922" s="16"/>
      <c r="BT922" s="16"/>
      <c r="BU922" s="16"/>
      <c r="BV922" s="16"/>
      <c r="BW922" s="16"/>
      <c r="BX922" s="16"/>
      <c r="BY922" s="16"/>
      <c r="BZ922" s="16"/>
      <c r="CA922" s="16"/>
      <c r="CB922" s="16"/>
      <c r="CC922" s="16"/>
      <c r="CD922" s="16"/>
      <c r="CE922" s="16"/>
      <c r="CF922" s="16"/>
      <c r="CG922" s="16"/>
      <c r="CH922" s="16"/>
      <c r="CI922" s="16"/>
      <c r="CJ922" s="16"/>
      <c r="CK922" s="16"/>
      <c r="CL922" s="16"/>
      <c r="CM922" s="16"/>
      <c r="CN922" s="16"/>
      <c r="CO922" s="16"/>
      <c r="CP922" s="16"/>
      <c r="CQ922" s="16"/>
      <c r="CR922" s="16"/>
      <c r="CS922" s="16"/>
      <c r="CT922" s="16"/>
      <c r="CU922" s="39"/>
      <c r="CV922" s="39"/>
      <c r="CW922" s="39"/>
      <c r="CX922" s="39"/>
      <c r="CY922" s="39"/>
      <c r="CZ922" s="39"/>
      <c r="DA922" s="39"/>
      <c r="DB922" s="39"/>
      <c r="DC922" s="39"/>
      <c r="DD922" s="39"/>
      <c r="DE922" s="39"/>
      <c r="DF922" s="39"/>
      <c r="DG922" s="39"/>
      <c r="DH922" s="39"/>
      <c r="DI922" s="39"/>
      <c r="DJ922" s="39"/>
      <c r="DK922" s="39"/>
      <c r="DL922" s="39"/>
      <c r="DM922" s="39"/>
      <c r="DN922" s="39"/>
      <c r="DO922" s="39"/>
      <c r="DP922" s="39"/>
      <c r="DQ922" s="39"/>
      <c r="DR922" s="39"/>
      <c r="DS922" s="39"/>
      <c r="DT922" s="39"/>
      <c r="DU922" s="39"/>
      <c r="DV922" s="39"/>
      <c r="DW922" s="39"/>
      <c r="DX922" s="39"/>
      <c r="DY922" s="39"/>
      <c r="DZ922" s="39"/>
      <c r="EA922" s="39"/>
      <c r="EB922" s="39"/>
      <c r="EC922" s="39"/>
      <c r="ED922" s="39"/>
      <c r="EE922" s="39"/>
      <c r="EF922" s="39"/>
      <c r="EG922" s="39"/>
      <c r="EH922" s="39"/>
      <c r="EI922" s="39"/>
      <c r="EJ922" s="39"/>
      <c r="EK922" s="39"/>
      <c r="EL922" s="39"/>
      <c r="EM922" s="39"/>
      <c r="EN922" s="39"/>
      <c r="EO922" s="39"/>
      <c r="EP922" s="39"/>
      <c r="EQ922" s="39"/>
      <c r="ER922" s="39"/>
      <c r="ES922" s="39"/>
      <c r="ET922" s="39"/>
      <c r="EU922" s="39"/>
      <c r="EV922" s="39"/>
      <c r="EW922" s="39"/>
      <c r="EX922" s="39"/>
      <c r="EY922" s="39"/>
      <c r="EZ922" s="39"/>
      <c r="FA922" s="39"/>
      <c r="FB922" s="39"/>
      <c r="FC922" s="39"/>
      <c r="FD922" s="39"/>
      <c r="FE922" s="39"/>
      <c r="FF922" s="39"/>
      <c r="FG922" s="39"/>
      <c r="FH922" s="39"/>
      <c r="FI922" s="39"/>
      <c r="FJ922" s="39"/>
      <c r="FK922" s="39"/>
      <c r="FL922" s="39"/>
      <c r="FM922" s="39"/>
      <c r="FN922" s="39"/>
      <c r="FO922" s="39"/>
      <c r="FP922" s="39"/>
      <c r="FQ922" s="39"/>
      <c r="FR922" s="39"/>
    </row>
    <row r="923" spans="1:174" s="71" customFormat="1" ht="13.5">
      <c r="A923" s="16" t="s">
        <v>13</v>
      </c>
      <c r="B923" s="16">
        <v>2015</v>
      </c>
      <c r="C923" s="40">
        <v>10</v>
      </c>
      <c r="D923" s="16">
        <v>2020</v>
      </c>
      <c r="E923" s="16">
        <v>130</v>
      </c>
      <c r="F923" s="16">
        <v>100</v>
      </c>
      <c r="G923" s="16">
        <v>0</v>
      </c>
      <c r="H923" s="16">
        <v>0</v>
      </c>
      <c r="I923" s="16">
        <v>0</v>
      </c>
      <c r="J923" s="6">
        <v>0</v>
      </c>
      <c r="K923" s="38">
        <f t="shared" si="39"/>
        <v>2250</v>
      </c>
      <c r="L923" s="16">
        <v>0</v>
      </c>
      <c r="M923" s="16">
        <v>198</v>
      </c>
      <c r="N923" s="19">
        <v>280</v>
      </c>
      <c r="O923" s="16">
        <v>487.59</v>
      </c>
      <c r="P923" s="19">
        <v>0</v>
      </c>
      <c r="Q923" s="19">
        <v>0</v>
      </c>
      <c r="R923" s="19">
        <v>0</v>
      </c>
      <c r="S923" s="19">
        <v>0</v>
      </c>
      <c r="T923" s="19">
        <v>1393.1</v>
      </c>
      <c r="U923" s="19">
        <v>0</v>
      </c>
      <c r="V923" s="19">
        <v>0</v>
      </c>
      <c r="W923" s="86">
        <f t="shared" si="38"/>
        <v>2358.6899999999996</v>
      </c>
      <c r="X923" s="19">
        <v>465</v>
      </c>
      <c r="Y923" s="19">
        <v>60.3</v>
      </c>
      <c r="Z923" s="19">
        <v>160</v>
      </c>
      <c r="AA923" s="16">
        <v>0</v>
      </c>
      <c r="AB923" s="16">
        <v>0</v>
      </c>
      <c r="AC923" s="16">
        <v>0</v>
      </c>
      <c r="AD923" s="16">
        <v>0</v>
      </c>
      <c r="AE923" s="16">
        <v>0</v>
      </c>
      <c r="AF923" s="16">
        <v>0</v>
      </c>
      <c r="AG923" s="5">
        <v>0</v>
      </c>
      <c r="AH923" s="5">
        <v>0</v>
      </c>
      <c r="AI923" s="16">
        <v>0</v>
      </c>
      <c r="AJ923" s="38">
        <f t="shared" si="37"/>
        <v>685.3</v>
      </c>
      <c r="AK923" s="23">
        <v>4608.69</v>
      </c>
      <c r="AL923" s="16">
        <v>33.26</v>
      </c>
      <c r="AM923" s="38">
        <v>3890.13</v>
      </c>
      <c r="AN923" s="16"/>
      <c r="AO923" s="16"/>
      <c r="AP923" s="16"/>
      <c r="AQ923" s="16"/>
      <c r="AR923" s="16"/>
      <c r="AS923" s="16"/>
      <c r="AT923" s="16"/>
      <c r="AU923" s="16"/>
      <c r="AV923" s="16"/>
      <c r="AW923" s="16"/>
      <c r="AX923" s="16"/>
      <c r="AY923" s="16"/>
      <c r="AZ923" s="16"/>
      <c r="BA923" s="16"/>
      <c r="BB923" s="16"/>
      <c r="BC923" s="16"/>
      <c r="BD923" s="16"/>
      <c r="BE923" s="16"/>
      <c r="BF923" s="16"/>
      <c r="BG923" s="16"/>
      <c r="BH923" s="16"/>
      <c r="BI923" s="16"/>
      <c r="BJ923" s="16"/>
      <c r="BK923" s="16"/>
      <c r="BL923" s="16"/>
      <c r="BM923" s="16"/>
      <c r="BN923" s="16"/>
      <c r="BO923" s="16"/>
      <c r="BP923" s="16"/>
      <c r="BQ923" s="16"/>
      <c r="BR923" s="16"/>
      <c r="BS923" s="16"/>
      <c r="BT923" s="16"/>
      <c r="BU923" s="16"/>
      <c r="BV923" s="16"/>
      <c r="BW923" s="16"/>
      <c r="BX923" s="16"/>
      <c r="BY923" s="16"/>
      <c r="BZ923" s="16"/>
      <c r="CA923" s="16"/>
      <c r="CB923" s="16"/>
      <c r="CC923" s="16"/>
      <c r="CD923" s="16"/>
      <c r="CE923" s="16"/>
      <c r="CF923" s="16"/>
      <c r="CG923" s="16"/>
      <c r="CH923" s="16"/>
      <c r="CI923" s="16"/>
      <c r="CJ923" s="16"/>
      <c r="CK923" s="16"/>
      <c r="CL923" s="16"/>
      <c r="CM923" s="16"/>
      <c r="CN923" s="16"/>
      <c r="CO923" s="16"/>
      <c r="CP923" s="16"/>
      <c r="CQ923" s="16"/>
      <c r="CR923" s="16"/>
      <c r="CS923" s="16"/>
      <c r="CT923" s="16"/>
      <c r="CU923" s="39"/>
      <c r="CV923" s="39"/>
      <c r="CW923" s="39"/>
      <c r="CX923" s="39"/>
      <c r="CY923" s="39"/>
      <c r="CZ923" s="39"/>
      <c r="DA923" s="39"/>
      <c r="DB923" s="39"/>
      <c r="DC923" s="39"/>
      <c r="DD923" s="39"/>
      <c r="DE923" s="39"/>
      <c r="DF923" s="39"/>
      <c r="DG923" s="39"/>
      <c r="DH923" s="39"/>
      <c r="DI923" s="39"/>
      <c r="DJ923" s="39"/>
      <c r="DK923" s="39"/>
      <c r="DL923" s="39"/>
      <c r="DM923" s="39"/>
      <c r="DN923" s="39"/>
      <c r="DO923" s="39"/>
      <c r="DP923" s="39"/>
      <c r="DQ923" s="39"/>
      <c r="DR923" s="39"/>
      <c r="DS923" s="39"/>
      <c r="DT923" s="39"/>
      <c r="DU923" s="39"/>
      <c r="DV923" s="39"/>
      <c r="DW923" s="39"/>
      <c r="DX923" s="39"/>
      <c r="DY923" s="39"/>
      <c r="DZ923" s="39"/>
      <c r="EA923" s="39"/>
      <c r="EB923" s="39"/>
      <c r="EC923" s="39"/>
      <c r="ED923" s="39"/>
      <c r="EE923" s="39"/>
      <c r="EF923" s="39"/>
      <c r="EG923" s="39"/>
      <c r="EH923" s="39"/>
      <c r="EI923" s="39"/>
      <c r="EJ923" s="39"/>
      <c r="EK923" s="39"/>
      <c r="EL923" s="39"/>
      <c r="EM923" s="39"/>
      <c r="EN923" s="39"/>
      <c r="EO923" s="39"/>
      <c r="EP923" s="39"/>
      <c r="EQ923" s="39"/>
      <c r="ER923" s="39"/>
      <c r="ES923" s="39"/>
      <c r="ET923" s="39"/>
      <c r="EU923" s="39"/>
      <c r="EV923" s="39"/>
      <c r="EW923" s="39"/>
      <c r="EX923" s="39"/>
      <c r="EY923" s="39"/>
      <c r="EZ923" s="39"/>
      <c r="FA923" s="39"/>
      <c r="FB923" s="39"/>
      <c r="FC923" s="39"/>
      <c r="FD923" s="39"/>
      <c r="FE923" s="39"/>
      <c r="FF923" s="39"/>
      <c r="FG923" s="39"/>
      <c r="FH923" s="39"/>
      <c r="FI923" s="39"/>
      <c r="FJ923" s="39"/>
      <c r="FK923" s="39"/>
      <c r="FL923" s="39"/>
      <c r="FM923" s="39"/>
      <c r="FN923" s="39"/>
      <c r="FO923" s="39"/>
      <c r="FP923" s="39"/>
      <c r="FQ923" s="39"/>
      <c r="FR923" s="39"/>
    </row>
    <row r="924" spans="1:174" s="71" customFormat="1" ht="13.5">
      <c r="A924" s="16" t="s">
        <v>18</v>
      </c>
      <c r="B924" s="16">
        <v>2015</v>
      </c>
      <c r="C924" s="40">
        <v>10</v>
      </c>
      <c r="D924" s="16">
        <v>2180</v>
      </c>
      <c r="E924" s="16">
        <v>470</v>
      </c>
      <c r="F924" s="16">
        <v>150</v>
      </c>
      <c r="G924" s="16">
        <v>0</v>
      </c>
      <c r="H924" s="16">
        <v>0</v>
      </c>
      <c r="I924" s="16">
        <v>0</v>
      </c>
      <c r="J924" s="6">
        <v>0</v>
      </c>
      <c r="K924" s="38">
        <f t="shared" si="39"/>
        <v>2800</v>
      </c>
      <c r="L924" s="16">
        <v>300</v>
      </c>
      <c r="M924" s="16">
        <v>45</v>
      </c>
      <c r="N924" s="19">
        <v>280</v>
      </c>
      <c r="O924" s="16">
        <v>394.66</v>
      </c>
      <c r="P924" s="19">
        <v>826.9</v>
      </c>
      <c r="Q924" s="19">
        <v>0</v>
      </c>
      <c r="R924" s="19">
        <v>0</v>
      </c>
      <c r="S924" s="19">
        <v>0</v>
      </c>
      <c r="T924" s="19">
        <v>1378.16</v>
      </c>
      <c r="U924" s="19">
        <v>0</v>
      </c>
      <c r="V924" s="19">
        <v>0</v>
      </c>
      <c r="W924" s="87">
        <f t="shared" si="38"/>
        <v>3224.7200000000003</v>
      </c>
      <c r="X924" s="19">
        <v>210</v>
      </c>
      <c r="Y924" s="19">
        <v>43</v>
      </c>
      <c r="Z924" s="19">
        <v>160</v>
      </c>
      <c r="AA924" s="16">
        <v>0</v>
      </c>
      <c r="AB924" s="16">
        <v>0</v>
      </c>
      <c r="AC924" s="16">
        <v>0</v>
      </c>
      <c r="AD924" s="16">
        <v>0</v>
      </c>
      <c r="AE924" s="16">
        <v>300</v>
      </c>
      <c r="AF924" s="16">
        <v>62.64</v>
      </c>
      <c r="AG924" s="5">
        <v>0</v>
      </c>
      <c r="AH924" s="5">
        <v>0</v>
      </c>
      <c r="AI924" s="6">
        <v>0</v>
      </c>
      <c r="AJ924" s="38">
        <f t="shared" si="37"/>
        <v>775.64</v>
      </c>
      <c r="AK924" s="23">
        <v>5962.08</v>
      </c>
      <c r="AL924" s="16">
        <v>141.21</v>
      </c>
      <c r="AM924" s="38">
        <v>5107.87</v>
      </c>
      <c r="AN924" s="16"/>
      <c r="AO924" s="16"/>
      <c r="AP924" s="16"/>
      <c r="AQ924" s="16"/>
      <c r="AR924" s="16"/>
      <c r="AS924" s="16"/>
      <c r="AT924" s="16"/>
      <c r="AU924" s="16"/>
      <c r="AV924" s="16"/>
      <c r="AW924" s="16"/>
      <c r="AX924" s="16"/>
      <c r="AY924" s="16"/>
      <c r="AZ924" s="16"/>
      <c r="BA924" s="16"/>
      <c r="BB924" s="16"/>
      <c r="BC924" s="16"/>
      <c r="BD924" s="16"/>
      <c r="BE924" s="16"/>
      <c r="BF924" s="16"/>
      <c r="BG924" s="16"/>
      <c r="BH924" s="16"/>
      <c r="BI924" s="16"/>
      <c r="BJ924" s="16"/>
      <c r="BK924" s="16"/>
      <c r="BL924" s="16"/>
      <c r="BM924" s="16"/>
      <c r="BN924" s="16"/>
      <c r="BO924" s="16"/>
      <c r="BP924" s="16"/>
      <c r="BQ924" s="16"/>
      <c r="BR924" s="16"/>
      <c r="BS924" s="16"/>
      <c r="BT924" s="16"/>
      <c r="BU924" s="16"/>
      <c r="BV924" s="16"/>
      <c r="BW924" s="16"/>
      <c r="BX924" s="16"/>
      <c r="BY924" s="16"/>
      <c r="BZ924" s="16"/>
      <c r="CA924" s="16"/>
      <c r="CB924" s="16"/>
      <c r="CC924" s="16"/>
      <c r="CD924" s="16"/>
      <c r="CE924" s="16"/>
      <c r="CF924" s="16"/>
      <c r="CG924" s="16"/>
      <c r="CH924" s="16"/>
      <c r="CI924" s="16"/>
      <c r="CJ924" s="16"/>
      <c r="CK924" s="16"/>
      <c r="CL924" s="16"/>
      <c r="CM924" s="16"/>
      <c r="CN924" s="16"/>
      <c r="CO924" s="16"/>
      <c r="CP924" s="16"/>
      <c r="CQ924" s="16"/>
      <c r="CR924" s="16"/>
      <c r="CS924" s="16"/>
      <c r="CT924" s="16"/>
      <c r="CU924" s="22"/>
      <c r="CV924" s="22"/>
      <c r="CW924" s="22"/>
      <c r="CX924" s="22"/>
      <c r="CY924" s="22"/>
      <c r="CZ924" s="22"/>
      <c r="DA924" s="22"/>
      <c r="DB924" s="22"/>
      <c r="DC924" s="22"/>
      <c r="DD924" s="22"/>
      <c r="DE924" s="22"/>
      <c r="DF924" s="22"/>
      <c r="DG924" s="22"/>
      <c r="DH924" s="22"/>
      <c r="DI924" s="22"/>
      <c r="DJ924" s="22"/>
      <c r="DK924" s="22"/>
      <c r="DL924" s="22"/>
      <c r="DM924" s="22"/>
      <c r="DN924" s="22"/>
      <c r="DO924" s="22"/>
      <c r="DP924" s="22"/>
      <c r="DQ924" s="22"/>
      <c r="DR924" s="22"/>
      <c r="DS924" s="22"/>
      <c r="DT924" s="22"/>
      <c r="DU924" s="22"/>
      <c r="DV924" s="22"/>
      <c r="DW924" s="22"/>
      <c r="DX924" s="22"/>
      <c r="DY924" s="22"/>
      <c r="DZ924" s="22"/>
      <c r="EA924" s="22"/>
      <c r="EB924" s="22"/>
      <c r="EC924" s="22"/>
      <c r="ED924" s="22"/>
      <c r="EE924" s="22"/>
      <c r="EF924" s="22"/>
      <c r="EG924" s="22"/>
      <c r="EH924" s="22"/>
      <c r="EI924" s="22"/>
      <c r="EJ924" s="22"/>
      <c r="EK924" s="22"/>
      <c r="EL924" s="22"/>
      <c r="EM924" s="22"/>
      <c r="EN924" s="22"/>
      <c r="EO924" s="22"/>
      <c r="EP924" s="22"/>
      <c r="EQ924" s="22"/>
      <c r="ER924" s="22"/>
      <c r="ES924" s="22"/>
      <c r="ET924" s="22"/>
      <c r="EU924" s="22"/>
      <c r="EV924" s="22"/>
      <c r="EW924" s="22"/>
      <c r="EX924" s="22"/>
      <c r="EY924" s="22"/>
      <c r="EZ924" s="22"/>
      <c r="FA924" s="22"/>
      <c r="FB924" s="22"/>
      <c r="FC924" s="22"/>
      <c r="FD924" s="22"/>
      <c r="FE924" s="22"/>
      <c r="FF924" s="22"/>
      <c r="FG924" s="22"/>
      <c r="FH924" s="22"/>
      <c r="FI924" s="22"/>
      <c r="FJ924" s="22"/>
      <c r="FK924" s="22"/>
      <c r="FL924" s="22"/>
      <c r="FM924" s="22"/>
      <c r="FN924" s="22"/>
      <c r="FO924" s="22"/>
      <c r="FP924" s="22"/>
      <c r="FQ924" s="22"/>
      <c r="FR924"/>
    </row>
    <row r="925" spans="1:174" s="71" customFormat="1" ht="13.5">
      <c r="A925" s="101" t="s">
        <v>23</v>
      </c>
      <c r="B925" s="16">
        <v>2015</v>
      </c>
      <c r="C925" s="40">
        <v>9</v>
      </c>
      <c r="D925" s="16">
        <v>2200</v>
      </c>
      <c r="E925" s="16">
        <v>350</v>
      </c>
      <c r="F925" s="16">
        <v>150</v>
      </c>
      <c r="G925" s="16">
        <v>0</v>
      </c>
      <c r="H925" s="16">
        <v>0</v>
      </c>
      <c r="I925" s="16">
        <v>0</v>
      </c>
      <c r="J925" s="6">
        <v>0</v>
      </c>
      <c r="K925" s="38">
        <f t="shared" si="39"/>
        <v>2700</v>
      </c>
      <c r="L925" s="16">
        <v>300</v>
      </c>
      <c r="M925" s="16">
        <v>90</v>
      </c>
      <c r="N925" s="19">
        <v>280</v>
      </c>
      <c r="O925" s="16">
        <v>834.48</v>
      </c>
      <c r="P925" s="19">
        <v>0</v>
      </c>
      <c r="Q925" s="19">
        <v>0</v>
      </c>
      <c r="R925" s="19">
        <v>0</v>
      </c>
      <c r="S925" s="19">
        <v>0</v>
      </c>
      <c r="T925" s="19">
        <v>1264.37</v>
      </c>
      <c r="U925" s="19">
        <v>200</v>
      </c>
      <c r="V925" s="19">
        <v>0</v>
      </c>
      <c r="W925" s="86">
        <f t="shared" si="38"/>
        <v>2968.85</v>
      </c>
      <c r="X925" s="19">
        <v>210.5</v>
      </c>
      <c r="Y925" s="19">
        <v>1</v>
      </c>
      <c r="Z925" s="19">
        <v>135.81</v>
      </c>
      <c r="AA925" s="16">
        <v>0</v>
      </c>
      <c r="AB925" s="16">
        <v>0</v>
      </c>
      <c r="AC925" s="16">
        <v>0</v>
      </c>
      <c r="AD925" s="16">
        <v>0</v>
      </c>
      <c r="AE925" s="16">
        <v>300</v>
      </c>
      <c r="AF925" s="16">
        <v>0</v>
      </c>
      <c r="AG925" s="5">
        <v>0</v>
      </c>
      <c r="AH925" s="5">
        <v>0</v>
      </c>
      <c r="AI925" s="6">
        <v>0</v>
      </c>
      <c r="AJ925" s="38">
        <f t="shared" si="37"/>
        <v>647.31</v>
      </c>
      <c r="AK925" s="23">
        <v>5668.85</v>
      </c>
      <c r="AL925" s="16">
        <v>111.89</v>
      </c>
      <c r="AM925" s="38">
        <v>4909.65</v>
      </c>
      <c r="AN925" s="16"/>
      <c r="AO925" s="16"/>
      <c r="AP925" s="16"/>
      <c r="AQ925" s="16"/>
      <c r="AR925" s="16"/>
      <c r="AS925" s="16"/>
      <c r="AT925" s="16"/>
      <c r="AU925" s="16"/>
      <c r="AV925" s="16"/>
      <c r="AW925" s="16"/>
      <c r="AX925" s="16"/>
      <c r="AY925" s="16"/>
      <c r="AZ925" s="16"/>
      <c r="BA925" s="16"/>
      <c r="BB925" s="16"/>
      <c r="BC925" s="16"/>
      <c r="BD925" s="16"/>
      <c r="BE925" s="16"/>
      <c r="BF925" s="16"/>
      <c r="BG925" s="16"/>
      <c r="BH925" s="16"/>
      <c r="BI925" s="16"/>
      <c r="BJ925" s="16"/>
      <c r="BK925" s="16"/>
      <c r="BL925" s="16"/>
      <c r="BM925" s="16"/>
      <c r="BN925" s="16"/>
      <c r="BO925" s="16"/>
      <c r="BP925" s="16"/>
      <c r="BQ925" s="16"/>
      <c r="BR925" s="16"/>
      <c r="BS925" s="16"/>
      <c r="BT925" s="16"/>
      <c r="BU925" s="16"/>
      <c r="BV925" s="16"/>
      <c r="BW925" s="16"/>
      <c r="BX925" s="16"/>
      <c r="BY925" s="16"/>
      <c r="BZ925" s="16"/>
      <c r="CA925" s="16"/>
      <c r="CB925" s="16"/>
      <c r="CC925" s="16"/>
      <c r="CD925" s="16"/>
      <c r="CE925" s="16"/>
      <c r="CF925" s="16"/>
      <c r="CG925" s="16"/>
      <c r="CH925" s="16"/>
      <c r="CI925" s="16"/>
      <c r="CJ925" s="16"/>
      <c r="CK925" s="16"/>
      <c r="CL925" s="16"/>
      <c r="CM925" s="16"/>
      <c r="CN925" s="16"/>
      <c r="CO925" s="16"/>
      <c r="CP925" s="16"/>
      <c r="CQ925" s="16"/>
      <c r="CR925" s="16"/>
      <c r="CS925" s="16"/>
      <c r="CT925" s="16"/>
      <c r="CU925" s="22"/>
      <c r="CV925" s="22"/>
      <c r="CW925" s="22"/>
      <c r="CX925" s="22"/>
      <c r="CY925" s="22"/>
      <c r="CZ925" s="22"/>
      <c r="DA925" s="22"/>
      <c r="DB925" s="22"/>
      <c r="DC925" s="22"/>
      <c r="DD925" s="22"/>
      <c r="DE925" s="22"/>
      <c r="DF925" s="22"/>
      <c r="DG925" s="22"/>
      <c r="DH925" s="22"/>
      <c r="DI925" s="22"/>
      <c r="DJ925" s="22"/>
      <c r="DK925" s="22"/>
      <c r="DL925" s="22"/>
      <c r="DM925" s="22"/>
      <c r="DN925" s="22"/>
      <c r="DO925" s="22"/>
      <c r="DP925" s="22"/>
      <c r="DQ925" s="22"/>
      <c r="DR925" s="22"/>
      <c r="DS925" s="22"/>
      <c r="DT925" s="22"/>
      <c r="DU925" s="22"/>
      <c r="DV925" s="22"/>
      <c r="DW925" s="22"/>
      <c r="DX925" s="22"/>
      <c r="DY925" s="22"/>
      <c r="DZ925" s="22"/>
      <c r="EA925" s="22"/>
      <c r="EB925" s="22"/>
      <c r="EC925" s="22"/>
      <c r="ED925" s="22"/>
      <c r="EE925" s="22"/>
      <c r="EF925" s="22"/>
      <c r="EG925" s="22"/>
      <c r="EH925" s="22"/>
      <c r="EI925" s="22"/>
      <c r="EJ925" s="22"/>
      <c r="EK925" s="22"/>
      <c r="EL925" s="22"/>
      <c r="EM925" s="22"/>
      <c r="EN925" s="22"/>
      <c r="EO925" s="22"/>
      <c r="EP925" s="22"/>
      <c r="EQ925" s="22"/>
      <c r="ER925" s="22"/>
      <c r="ES925" s="22"/>
      <c r="ET925" s="22"/>
      <c r="EU925" s="22"/>
      <c r="EV925" s="22"/>
      <c r="EW925" s="22"/>
      <c r="EX925" s="22"/>
      <c r="EY925" s="22"/>
      <c r="EZ925" s="22"/>
      <c r="FA925" s="22"/>
      <c r="FB925" s="22"/>
      <c r="FC925" s="22"/>
      <c r="FD925" s="22"/>
      <c r="FE925" s="22"/>
      <c r="FF925" s="22"/>
      <c r="FG925" s="22"/>
      <c r="FH925" s="22"/>
      <c r="FI925" s="22"/>
      <c r="FJ925" s="22"/>
      <c r="FK925" s="22"/>
      <c r="FL925" s="22"/>
      <c r="FM925" s="22"/>
      <c r="FN925" s="22"/>
      <c r="FO925" s="22"/>
      <c r="FP925" s="22"/>
      <c r="FQ925" s="22"/>
      <c r="FR925"/>
    </row>
    <row r="926" spans="1:174" s="71" customFormat="1" ht="13.5">
      <c r="A926" s="101" t="s">
        <v>23</v>
      </c>
      <c r="B926" s="16">
        <v>2015</v>
      </c>
      <c r="C926" s="40">
        <v>8</v>
      </c>
      <c r="D926" s="16">
        <v>2200</v>
      </c>
      <c r="E926" s="16">
        <v>380</v>
      </c>
      <c r="F926" s="16">
        <v>150</v>
      </c>
      <c r="G926" s="16">
        <v>0</v>
      </c>
      <c r="H926" s="16">
        <v>0</v>
      </c>
      <c r="I926" s="16">
        <v>0</v>
      </c>
      <c r="J926" s="6">
        <v>0</v>
      </c>
      <c r="K926" s="38">
        <f t="shared" si="39"/>
        <v>2730</v>
      </c>
      <c r="L926" s="16">
        <v>0</v>
      </c>
      <c r="M926" s="16">
        <v>243</v>
      </c>
      <c r="N926" s="19">
        <v>280</v>
      </c>
      <c r="O926" s="16">
        <v>796.5</v>
      </c>
      <c r="P926" s="19">
        <v>0</v>
      </c>
      <c r="Q926" s="19">
        <v>0</v>
      </c>
      <c r="R926" s="19">
        <v>0</v>
      </c>
      <c r="S926" s="19">
        <v>0</v>
      </c>
      <c r="T926" s="19">
        <v>1264.37</v>
      </c>
      <c r="U926" s="19">
        <v>200</v>
      </c>
      <c r="V926" s="19">
        <v>0</v>
      </c>
      <c r="W926" s="87">
        <f t="shared" si="38"/>
        <v>2783.87</v>
      </c>
      <c r="X926" s="19">
        <v>190</v>
      </c>
      <c r="Y926" s="19">
        <v>0</v>
      </c>
      <c r="Z926" s="19">
        <v>160</v>
      </c>
      <c r="AA926" s="16">
        <v>0</v>
      </c>
      <c r="AB926" s="16">
        <v>0</v>
      </c>
      <c r="AC926" s="16">
        <v>0</v>
      </c>
      <c r="AD926" s="16">
        <v>0</v>
      </c>
      <c r="AE926" s="16">
        <v>0</v>
      </c>
      <c r="AF926" s="16">
        <v>0</v>
      </c>
      <c r="AG926" s="5">
        <v>0</v>
      </c>
      <c r="AH926" s="5">
        <v>0</v>
      </c>
      <c r="AI926" s="6">
        <v>0</v>
      </c>
      <c r="AJ926" s="38">
        <f t="shared" si="37"/>
        <v>350</v>
      </c>
      <c r="AK926" s="23">
        <v>5513.92</v>
      </c>
      <c r="AL926" s="16">
        <v>96.39</v>
      </c>
      <c r="AM926" s="38">
        <v>5067.53</v>
      </c>
      <c r="AN926" s="16"/>
      <c r="AO926" s="16"/>
      <c r="AP926" s="16"/>
      <c r="AQ926" s="16"/>
      <c r="AR926" s="16"/>
      <c r="AS926" s="16"/>
      <c r="AT926" s="16"/>
      <c r="AU926" s="16"/>
      <c r="AV926" s="16"/>
      <c r="AW926" s="16"/>
      <c r="AX926" s="16"/>
      <c r="AY926" s="16"/>
      <c r="AZ926" s="16"/>
      <c r="BA926" s="16"/>
      <c r="BB926" s="16"/>
      <c r="BC926" s="16"/>
      <c r="BD926" s="16"/>
      <c r="BE926" s="16"/>
      <c r="BF926" s="16"/>
      <c r="BG926" s="16"/>
      <c r="BH926" s="16"/>
      <c r="BI926" s="16"/>
      <c r="BJ926" s="16"/>
      <c r="BK926" s="16"/>
      <c r="BL926" s="16"/>
      <c r="BM926" s="16"/>
      <c r="BN926" s="16"/>
      <c r="BO926" s="16"/>
      <c r="BP926" s="16"/>
      <c r="BQ926" s="16"/>
      <c r="BR926" s="16"/>
      <c r="BS926" s="16"/>
      <c r="BT926" s="16"/>
      <c r="BU926" s="16"/>
      <c r="BV926" s="16"/>
      <c r="BW926" s="16"/>
      <c r="BX926" s="16"/>
      <c r="BY926" s="16"/>
      <c r="BZ926" s="16"/>
      <c r="CA926" s="16"/>
      <c r="CB926" s="16"/>
      <c r="CC926" s="16"/>
      <c r="CD926" s="16"/>
      <c r="CE926" s="16"/>
      <c r="CF926" s="16"/>
      <c r="CG926" s="16"/>
      <c r="CH926" s="16"/>
      <c r="CI926" s="16"/>
      <c r="CJ926" s="16"/>
      <c r="CK926" s="16"/>
      <c r="CL926" s="16"/>
      <c r="CM926" s="16"/>
      <c r="CN926" s="16"/>
      <c r="CO926" s="16"/>
      <c r="CP926" s="16"/>
      <c r="CQ926" s="16"/>
      <c r="CR926" s="16"/>
      <c r="CS926" s="16"/>
      <c r="CT926" s="16"/>
      <c r="CU926" s="22"/>
      <c r="CV926" s="22"/>
      <c r="CW926" s="22"/>
      <c r="CX926" s="22"/>
      <c r="CY926" s="22"/>
      <c r="CZ926" s="22"/>
      <c r="DA926" s="22"/>
      <c r="DB926" s="22"/>
      <c r="DC926" s="22"/>
      <c r="DD926" s="22"/>
      <c r="DE926" s="22"/>
      <c r="DF926" s="22"/>
      <c r="DG926" s="22"/>
      <c r="DH926" s="22"/>
      <c r="DI926" s="22"/>
      <c r="DJ926" s="22"/>
      <c r="DK926" s="22"/>
      <c r="DL926" s="22"/>
      <c r="DM926" s="22"/>
      <c r="DN926" s="22"/>
      <c r="DO926" s="22"/>
      <c r="DP926" s="22"/>
      <c r="DQ926" s="22"/>
      <c r="DR926" s="22"/>
      <c r="DS926" s="22"/>
      <c r="DT926" s="22"/>
      <c r="DU926" s="22"/>
      <c r="DV926" s="22"/>
      <c r="DW926" s="22"/>
      <c r="DX926" s="22"/>
      <c r="DY926" s="22"/>
      <c r="DZ926" s="22"/>
      <c r="EA926" s="22"/>
      <c r="EB926" s="22"/>
      <c r="EC926" s="22"/>
      <c r="ED926" s="22"/>
      <c r="EE926" s="22"/>
      <c r="EF926" s="22"/>
      <c r="EG926" s="22"/>
      <c r="EH926" s="22"/>
      <c r="EI926" s="22"/>
      <c r="EJ926" s="22"/>
      <c r="EK926" s="22"/>
      <c r="EL926" s="22"/>
      <c r="EM926" s="22"/>
      <c r="EN926" s="22"/>
      <c r="EO926" s="22"/>
      <c r="EP926" s="22"/>
      <c r="EQ926" s="22"/>
      <c r="ER926" s="22"/>
      <c r="ES926" s="22"/>
      <c r="ET926" s="22"/>
      <c r="EU926" s="22"/>
      <c r="EV926" s="22"/>
      <c r="EW926" s="22"/>
      <c r="EX926" s="22"/>
      <c r="EY926" s="22"/>
      <c r="EZ926" s="22"/>
      <c r="FA926" s="22"/>
      <c r="FB926" s="22"/>
      <c r="FC926" s="22"/>
      <c r="FD926" s="22"/>
      <c r="FE926" s="22"/>
      <c r="FF926" s="22"/>
      <c r="FG926" s="22"/>
      <c r="FH926" s="22"/>
      <c r="FI926" s="22"/>
      <c r="FJ926" s="22"/>
      <c r="FK926" s="22"/>
      <c r="FL926" s="22"/>
      <c r="FM926" s="22"/>
      <c r="FN926" s="22"/>
      <c r="FO926" s="22"/>
      <c r="FP926" s="22"/>
      <c r="FQ926" s="22"/>
      <c r="FR926"/>
    </row>
    <row r="927" spans="1:174" s="71" customFormat="1" ht="13.5">
      <c r="A927" s="16" t="s">
        <v>22</v>
      </c>
      <c r="B927" s="16">
        <v>2015</v>
      </c>
      <c r="C927" s="40">
        <v>10</v>
      </c>
      <c r="D927" s="16">
        <v>2200</v>
      </c>
      <c r="E927" s="16">
        <v>340</v>
      </c>
      <c r="F927" s="16">
        <v>150</v>
      </c>
      <c r="G927" s="16">
        <v>0</v>
      </c>
      <c r="H927" s="16">
        <v>0</v>
      </c>
      <c r="I927" s="16">
        <v>0</v>
      </c>
      <c r="J927" s="6">
        <v>0</v>
      </c>
      <c r="K927" s="38">
        <f t="shared" si="39"/>
        <v>2690</v>
      </c>
      <c r="L927" s="16">
        <v>300</v>
      </c>
      <c r="M927" s="16">
        <v>0</v>
      </c>
      <c r="N927" s="19">
        <v>280</v>
      </c>
      <c r="O927" s="16">
        <v>606.9</v>
      </c>
      <c r="P927" s="19">
        <v>379.31</v>
      </c>
      <c r="Q927" s="19">
        <v>0</v>
      </c>
      <c r="R927" s="19">
        <v>0</v>
      </c>
      <c r="S927" s="19">
        <v>0</v>
      </c>
      <c r="T927" s="19">
        <v>1517.24</v>
      </c>
      <c r="U927" s="19">
        <v>200</v>
      </c>
      <c r="V927" s="19">
        <v>0</v>
      </c>
      <c r="W927" s="86">
        <f t="shared" si="38"/>
        <v>3283.45</v>
      </c>
      <c r="X927" s="19">
        <v>175</v>
      </c>
      <c r="Y927" s="19">
        <v>3.8</v>
      </c>
      <c r="Z927" s="19">
        <v>157</v>
      </c>
      <c r="AA927" s="16">
        <v>0</v>
      </c>
      <c r="AB927" s="16">
        <v>0</v>
      </c>
      <c r="AC927" s="16">
        <v>0</v>
      </c>
      <c r="AD927" s="16">
        <v>0</v>
      </c>
      <c r="AE927" s="16">
        <v>300</v>
      </c>
      <c r="AF927" s="16">
        <v>0</v>
      </c>
      <c r="AG927" s="5">
        <v>0</v>
      </c>
      <c r="AH927" s="5">
        <v>0</v>
      </c>
      <c r="AI927" s="6">
        <v>0</v>
      </c>
      <c r="AJ927" s="38">
        <f aca="true" t="shared" si="40" ref="AJ927:AJ932">SUM(X927:AI927)</f>
        <v>635.8</v>
      </c>
      <c r="AK927" s="23">
        <v>5973.45</v>
      </c>
      <c r="AL927" s="16">
        <v>142.35</v>
      </c>
      <c r="AM927" s="38">
        <v>5195.3</v>
      </c>
      <c r="AN927" s="16"/>
      <c r="AO927" s="16"/>
      <c r="AP927" s="16"/>
      <c r="AQ927" s="16"/>
      <c r="AR927" s="16"/>
      <c r="AS927" s="16"/>
      <c r="AT927" s="16"/>
      <c r="AU927" s="16"/>
      <c r="AV927" s="16"/>
      <c r="AW927" s="16"/>
      <c r="AX927" s="16"/>
      <c r="AY927" s="16"/>
      <c r="AZ927" s="16"/>
      <c r="BA927" s="16"/>
      <c r="BB927" s="16"/>
      <c r="BC927" s="16"/>
      <c r="BD927" s="16"/>
      <c r="BE927" s="16"/>
      <c r="BF927" s="16"/>
      <c r="BG927" s="16"/>
      <c r="BH927" s="16"/>
      <c r="BI927" s="16"/>
      <c r="BJ927" s="16"/>
      <c r="BK927" s="16"/>
      <c r="BL927" s="16"/>
      <c r="BM927" s="16"/>
      <c r="BN927" s="16"/>
      <c r="BO927" s="16"/>
      <c r="BP927" s="16"/>
      <c r="BQ927" s="16"/>
      <c r="BR927" s="16"/>
      <c r="BS927" s="16"/>
      <c r="BT927" s="16"/>
      <c r="BU927" s="16"/>
      <c r="BV927" s="16"/>
      <c r="BW927" s="16"/>
      <c r="BX927" s="16"/>
      <c r="BY927" s="16"/>
      <c r="BZ927" s="16"/>
      <c r="CA927" s="16"/>
      <c r="CB927" s="16"/>
      <c r="CC927" s="16"/>
      <c r="CD927" s="16"/>
      <c r="CE927" s="16"/>
      <c r="CF927" s="16"/>
      <c r="CG927" s="16"/>
      <c r="CH927" s="16"/>
      <c r="CI927" s="16"/>
      <c r="CJ927" s="16"/>
      <c r="CK927" s="16"/>
      <c r="CL927" s="16"/>
      <c r="CM927" s="16"/>
      <c r="CN927" s="16"/>
      <c r="CO927" s="16"/>
      <c r="CP927" s="16"/>
      <c r="CQ927" s="16"/>
      <c r="CR927" s="16"/>
      <c r="CS927" s="16"/>
      <c r="CT927" s="16"/>
      <c r="CU927" s="22"/>
      <c r="CV927" s="22"/>
      <c r="CW927" s="22"/>
      <c r="CX927" s="22"/>
      <c r="CY927" s="22"/>
      <c r="CZ927" s="22"/>
      <c r="DA927" s="22"/>
      <c r="DB927" s="22"/>
      <c r="DC927" s="22"/>
      <c r="DD927" s="22"/>
      <c r="DE927" s="22"/>
      <c r="DF927" s="22"/>
      <c r="DG927" s="22"/>
      <c r="DH927" s="22"/>
      <c r="DI927" s="22"/>
      <c r="DJ927" s="22"/>
      <c r="DK927" s="22"/>
      <c r="DL927" s="22"/>
      <c r="DM927" s="22"/>
      <c r="DN927" s="22"/>
      <c r="DO927" s="22"/>
      <c r="DP927" s="22"/>
      <c r="DQ927" s="22"/>
      <c r="DR927" s="22"/>
      <c r="DS927" s="22"/>
      <c r="DT927" s="22"/>
      <c r="DU927" s="22"/>
      <c r="DV927" s="22"/>
      <c r="DW927" s="22"/>
      <c r="DX927" s="22"/>
      <c r="DY927" s="22"/>
      <c r="DZ927" s="22"/>
      <c r="EA927" s="22"/>
      <c r="EB927" s="22"/>
      <c r="EC927" s="22"/>
      <c r="ED927" s="22"/>
      <c r="EE927" s="22"/>
      <c r="EF927" s="22"/>
      <c r="EG927" s="22"/>
      <c r="EH927" s="22"/>
      <c r="EI927" s="22"/>
      <c r="EJ927" s="22"/>
      <c r="EK927" s="22"/>
      <c r="EL927" s="22"/>
      <c r="EM927" s="22"/>
      <c r="EN927" s="22"/>
      <c r="EO927" s="22"/>
      <c r="EP927" s="22"/>
      <c r="EQ927" s="22"/>
      <c r="ER927" s="22"/>
      <c r="ES927" s="22"/>
      <c r="ET927" s="22"/>
      <c r="EU927" s="22"/>
      <c r="EV927" s="22"/>
      <c r="EW927" s="22"/>
      <c r="EX927" s="22"/>
      <c r="EY927" s="22"/>
      <c r="EZ927" s="22"/>
      <c r="FA927" s="22"/>
      <c r="FB927" s="22"/>
      <c r="FC927" s="22"/>
      <c r="FD927" s="22"/>
      <c r="FE927" s="22"/>
      <c r="FF927" s="22"/>
      <c r="FG927" s="22"/>
      <c r="FH927" s="22"/>
      <c r="FI927" s="22"/>
      <c r="FJ927" s="22"/>
      <c r="FK927" s="22"/>
      <c r="FL927" s="22"/>
      <c r="FM927" s="22"/>
      <c r="FN927" s="22"/>
      <c r="FO927" s="22"/>
      <c r="FP927" s="22"/>
      <c r="FQ927" s="22"/>
      <c r="FR927"/>
    </row>
    <row r="928" spans="1:174" s="71" customFormat="1" ht="13.5">
      <c r="A928" s="16" t="s">
        <v>13</v>
      </c>
      <c r="B928" s="16">
        <v>2015</v>
      </c>
      <c r="C928" s="40">
        <v>9</v>
      </c>
      <c r="D928" s="16">
        <v>2220</v>
      </c>
      <c r="E928" s="16">
        <v>650</v>
      </c>
      <c r="F928" s="16">
        <v>150</v>
      </c>
      <c r="G928" s="16">
        <v>0</v>
      </c>
      <c r="H928" s="16">
        <v>0</v>
      </c>
      <c r="I928" s="16">
        <v>0</v>
      </c>
      <c r="J928" s="6">
        <v>0</v>
      </c>
      <c r="K928" s="38">
        <f t="shared" si="39"/>
        <v>3020</v>
      </c>
      <c r="L928" s="16">
        <v>300</v>
      </c>
      <c r="M928" s="16">
        <v>234</v>
      </c>
      <c r="N928" s="19">
        <v>280</v>
      </c>
      <c r="O928" s="16">
        <v>526.29</v>
      </c>
      <c r="P928" s="19">
        <v>0</v>
      </c>
      <c r="Q928" s="19">
        <v>300</v>
      </c>
      <c r="R928" s="19">
        <v>40</v>
      </c>
      <c r="S928" s="19">
        <v>0</v>
      </c>
      <c r="T928" s="19">
        <v>1441.72</v>
      </c>
      <c r="U928" s="19">
        <v>0</v>
      </c>
      <c r="V928" s="19">
        <v>0</v>
      </c>
      <c r="W928" s="87">
        <f t="shared" si="38"/>
        <v>3122.01</v>
      </c>
      <c r="X928" s="19">
        <v>120</v>
      </c>
      <c r="Y928" s="19">
        <v>5</v>
      </c>
      <c r="Z928" s="19">
        <v>0</v>
      </c>
      <c r="AA928" s="16">
        <v>0</v>
      </c>
      <c r="AB928" s="16">
        <v>0</v>
      </c>
      <c r="AC928" s="16">
        <v>0</v>
      </c>
      <c r="AD928" s="16">
        <v>0</v>
      </c>
      <c r="AE928" s="16">
        <v>300</v>
      </c>
      <c r="AF928" s="16">
        <v>0</v>
      </c>
      <c r="AG928" s="5">
        <v>0</v>
      </c>
      <c r="AH928" s="5">
        <v>0</v>
      </c>
      <c r="AI928" s="6">
        <v>0</v>
      </c>
      <c r="AJ928" s="38">
        <f t="shared" si="40"/>
        <v>425</v>
      </c>
      <c r="AK928" s="23">
        <v>6142.01</v>
      </c>
      <c r="AL928" s="16">
        <v>159.2</v>
      </c>
      <c r="AM928" s="38">
        <v>5557.81</v>
      </c>
      <c r="AN928" s="16"/>
      <c r="AO928" s="16"/>
      <c r="AP928" s="16"/>
      <c r="AQ928" s="16"/>
      <c r="AR928" s="16"/>
      <c r="AS928" s="16"/>
      <c r="AT928" s="16"/>
      <c r="AU928" s="16"/>
      <c r="AV928" s="16"/>
      <c r="AW928" s="16"/>
      <c r="AX928" s="16"/>
      <c r="AY928" s="16"/>
      <c r="AZ928" s="16"/>
      <c r="BA928" s="16"/>
      <c r="BB928" s="16"/>
      <c r="BC928" s="16"/>
      <c r="BD928" s="16"/>
      <c r="BE928" s="16"/>
      <c r="BF928" s="16"/>
      <c r="BG928" s="16"/>
      <c r="BH928" s="16"/>
      <c r="BI928" s="16"/>
      <c r="BJ928" s="16"/>
      <c r="BK928" s="16"/>
      <c r="BL928" s="16"/>
      <c r="BM928" s="16"/>
      <c r="BN928" s="16"/>
      <c r="BO928" s="16"/>
      <c r="BP928" s="16"/>
      <c r="BQ928" s="16"/>
      <c r="BR928" s="16"/>
      <c r="BS928" s="16"/>
      <c r="BT928" s="16"/>
      <c r="BU928" s="16"/>
      <c r="BV928" s="16"/>
      <c r="BW928" s="16"/>
      <c r="BX928" s="16"/>
      <c r="BY928" s="16"/>
      <c r="BZ928" s="16"/>
      <c r="CA928" s="16"/>
      <c r="CB928" s="16"/>
      <c r="CC928" s="16"/>
      <c r="CD928" s="16"/>
      <c r="CE928" s="16"/>
      <c r="CF928" s="16"/>
      <c r="CG928" s="16"/>
      <c r="CH928" s="16"/>
      <c r="CI928" s="16"/>
      <c r="CJ928" s="16"/>
      <c r="CK928" s="16"/>
      <c r="CL928" s="16"/>
      <c r="CM928" s="16"/>
      <c r="CN928" s="16"/>
      <c r="CO928" s="16"/>
      <c r="CP928" s="16"/>
      <c r="CQ928" s="16"/>
      <c r="CR928" s="16"/>
      <c r="CS928" s="16"/>
      <c r="CT928" s="16"/>
      <c r="CU928" s="22"/>
      <c r="CV928" s="22"/>
      <c r="CW928" s="22"/>
      <c r="CX928" s="22"/>
      <c r="CY928" s="22"/>
      <c r="CZ928" s="22"/>
      <c r="DA928" s="22"/>
      <c r="DB928" s="22"/>
      <c r="DC928" s="22"/>
      <c r="DD928" s="22"/>
      <c r="DE928" s="22"/>
      <c r="DF928" s="22"/>
      <c r="DG928" s="22"/>
      <c r="DH928" s="22"/>
      <c r="DI928" s="22"/>
      <c r="DJ928" s="22"/>
      <c r="DK928" s="22"/>
      <c r="DL928" s="22"/>
      <c r="DM928" s="22"/>
      <c r="DN928" s="22"/>
      <c r="DO928" s="22"/>
      <c r="DP928" s="22"/>
      <c r="DQ928" s="22"/>
      <c r="DR928" s="22"/>
      <c r="DS928" s="22"/>
      <c r="DT928" s="22"/>
      <c r="DU928" s="22"/>
      <c r="DV928" s="22"/>
      <c r="DW928" s="22"/>
      <c r="DX928" s="22"/>
      <c r="DY928" s="22"/>
      <c r="DZ928" s="22"/>
      <c r="EA928" s="22"/>
      <c r="EB928" s="22"/>
      <c r="EC928" s="22"/>
      <c r="ED928" s="22"/>
      <c r="EE928" s="22"/>
      <c r="EF928" s="22"/>
      <c r="EG928" s="22"/>
      <c r="EH928" s="22"/>
      <c r="EI928" s="22"/>
      <c r="EJ928" s="22"/>
      <c r="EK928" s="22"/>
      <c r="EL928" s="22"/>
      <c r="EM928" s="22"/>
      <c r="EN928" s="22"/>
      <c r="EO928" s="22"/>
      <c r="EP928" s="22"/>
      <c r="EQ928" s="22"/>
      <c r="ER928" s="22"/>
      <c r="ES928" s="22"/>
      <c r="ET928" s="22"/>
      <c r="EU928" s="22"/>
      <c r="EV928" s="22"/>
      <c r="EW928" s="22"/>
      <c r="EX928" s="22"/>
      <c r="EY928" s="22"/>
      <c r="EZ928" s="22"/>
      <c r="FA928" s="22"/>
      <c r="FB928" s="22"/>
      <c r="FC928" s="22"/>
      <c r="FD928" s="22"/>
      <c r="FE928" s="22"/>
      <c r="FF928" s="22"/>
      <c r="FG928" s="22"/>
      <c r="FH928" s="22"/>
      <c r="FI928" s="22"/>
      <c r="FJ928" s="22"/>
      <c r="FK928" s="22"/>
      <c r="FL928" s="22"/>
      <c r="FM928" s="22"/>
      <c r="FN928" s="22"/>
      <c r="FO928" s="22"/>
      <c r="FP928" s="22"/>
      <c r="FQ928" s="22"/>
      <c r="FR928"/>
    </row>
    <row r="929" spans="1:174" s="71" customFormat="1" ht="13.5">
      <c r="A929" s="16" t="s">
        <v>20</v>
      </c>
      <c r="B929" s="16">
        <v>2015</v>
      </c>
      <c r="C929" s="40">
        <v>10</v>
      </c>
      <c r="D929" s="16">
        <v>2300</v>
      </c>
      <c r="E929" s="16">
        <v>540</v>
      </c>
      <c r="F929" s="16">
        <v>0</v>
      </c>
      <c r="G929" s="16">
        <v>0</v>
      </c>
      <c r="H929" s="16">
        <v>0</v>
      </c>
      <c r="I929" s="16">
        <v>0</v>
      </c>
      <c r="J929" s="6">
        <v>0</v>
      </c>
      <c r="K929" s="38">
        <f t="shared" si="39"/>
        <v>2840</v>
      </c>
      <c r="L929" s="16">
        <v>0</v>
      </c>
      <c r="M929" s="16">
        <v>0</v>
      </c>
      <c r="N929" s="19">
        <v>0</v>
      </c>
      <c r="O929" s="16">
        <v>392.55</v>
      </c>
      <c r="P929" s="19">
        <v>0</v>
      </c>
      <c r="Q929" s="19">
        <v>0</v>
      </c>
      <c r="R929" s="19">
        <v>0</v>
      </c>
      <c r="S929" s="19">
        <v>0</v>
      </c>
      <c r="T929" s="19">
        <v>1282.18</v>
      </c>
      <c r="U929" s="19">
        <v>0</v>
      </c>
      <c r="V929" s="19">
        <v>0</v>
      </c>
      <c r="W929" s="86">
        <f t="shared" si="38"/>
        <v>1674.73</v>
      </c>
      <c r="X929" s="19">
        <v>48</v>
      </c>
      <c r="Y929" s="19">
        <v>33.8</v>
      </c>
      <c r="Z929" s="19">
        <v>160</v>
      </c>
      <c r="AA929" s="16">
        <v>375.36</v>
      </c>
      <c r="AB929" s="16">
        <v>46.92</v>
      </c>
      <c r="AC929" s="16">
        <v>0</v>
      </c>
      <c r="AD929" s="16">
        <v>0</v>
      </c>
      <c r="AE929" s="16">
        <v>0</v>
      </c>
      <c r="AF929" s="16">
        <v>211.49</v>
      </c>
      <c r="AG929" s="5">
        <v>0</v>
      </c>
      <c r="AH929" s="5">
        <v>8</v>
      </c>
      <c r="AI929" s="16">
        <v>24.62</v>
      </c>
      <c r="AJ929" s="38">
        <f t="shared" si="40"/>
        <v>908.19</v>
      </c>
      <c r="AK929" s="23">
        <v>3884.96</v>
      </c>
      <c r="AL929" s="16">
        <v>11.55</v>
      </c>
      <c r="AM929" s="38">
        <v>3598.99</v>
      </c>
      <c r="AN929" s="16"/>
      <c r="AO929" s="16"/>
      <c r="AP929" s="16"/>
      <c r="AQ929" s="16"/>
      <c r="AR929" s="16"/>
      <c r="AS929" s="16"/>
      <c r="AT929" s="16"/>
      <c r="AU929" s="16"/>
      <c r="AV929" s="16"/>
      <c r="AW929" s="16"/>
      <c r="AX929" s="16"/>
      <c r="AY929" s="16"/>
      <c r="AZ929" s="16"/>
      <c r="BA929" s="16"/>
      <c r="BB929" s="16"/>
      <c r="BC929" s="16"/>
      <c r="BD929" s="16"/>
      <c r="BE929" s="16"/>
      <c r="BF929" s="16"/>
      <c r="BG929" s="16"/>
      <c r="BH929" s="16"/>
      <c r="BI929" s="16"/>
      <c r="BJ929" s="16"/>
      <c r="BK929" s="16"/>
      <c r="BL929" s="16"/>
      <c r="BM929" s="16"/>
      <c r="BN929" s="16"/>
      <c r="BO929" s="16"/>
      <c r="BP929" s="16"/>
      <c r="BQ929" s="16"/>
      <c r="BR929" s="16"/>
      <c r="BS929" s="16"/>
      <c r="BT929" s="16"/>
      <c r="BU929" s="16"/>
      <c r="BV929" s="16"/>
      <c r="BW929" s="16"/>
      <c r="BX929" s="16"/>
      <c r="BY929" s="16"/>
      <c r="BZ929" s="16"/>
      <c r="CA929" s="16"/>
      <c r="CB929" s="16"/>
      <c r="CC929" s="16"/>
      <c r="CD929" s="16"/>
      <c r="CE929" s="16"/>
      <c r="CF929" s="16"/>
      <c r="CG929" s="16"/>
      <c r="CH929" s="16"/>
      <c r="CI929" s="16"/>
      <c r="CJ929" s="16"/>
      <c r="CK929" s="16"/>
      <c r="CL929" s="16"/>
      <c r="CM929" s="16"/>
      <c r="CN929" s="16"/>
      <c r="CO929" s="16"/>
      <c r="CP929" s="16"/>
      <c r="CQ929" s="16"/>
      <c r="CR929" s="16"/>
      <c r="CS929" s="16"/>
      <c r="CT929" s="16"/>
      <c r="CU929" s="22"/>
      <c r="CV929" s="22"/>
      <c r="CW929" s="22"/>
      <c r="CX929" s="22"/>
      <c r="CY929" s="22"/>
      <c r="CZ929" s="22"/>
      <c r="DA929" s="22"/>
      <c r="DB929" s="22"/>
      <c r="DC929" s="22"/>
      <c r="DD929" s="22"/>
      <c r="DE929" s="22"/>
      <c r="DF929" s="22"/>
      <c r="DG929" s="22"/>
      <c r="DH929" s="22"/>
      <c r="DI929" s="22"/>
      <c r="DJ929" s="22"/>
      <c r="DK929" s="22"/>
      <c r="DL929" s="22"/>
      <c r="DM929" s="22"/>
      <c r="DN929" s="22"/>
      <c r="DO929" s="22"/>
      <c r="DP929" s="22"/>
      <c r="DQ929" s="22"/>
      <c r="DR929" s="22"/>
      <c r="DS929" s="22"/>
      <c r="DT929" s="22"/>
      <c r="DU929" s="22"/>
      <c r="DV929" s="22"/>
      <c r="DW929" s="22"/>
      <c r="DX929" s="22"/>
      <c r="DY929" s="22"/>
      <c r="DZ929" s="22"/>
      <c r="EA929" s="22"/>
      <c r="EB929" s="22"/>
      <c r="EC929" s="22"/>
      <c r="ED929" s="22"/>
      <c r="EE929" s="22"/>
      <c r="EF929" s="22"/>
      <c r="EG929" s="22"/>
      <c r="EH929" s="22"/>
      <c r="EI929" s="22"/>
      <c r="EJ929" s="22"/>
      <c r="EK929" s="22"/>
      <c r="EL929" s="22"/>
      <c r="EM929" s="22"/>
      <c r="EN929" s="22"/>
      <c r="EO929" s="22"/>
      <c r="EP929" s="22"/>
      <c r="EQ929" s="22"/>
      <c r="ER929" s="22"/>
      <c r="ES929" s="22"/>
      <c r="ET929" s="22"/>
      <c r="EU929" s="22"/>
      <c r="EV929" s="22"/>
      <c r="EW929" s="22"/>
      <c r="EX929" s="22"/>
      <c r="EY929" s="22"/>
      <c r="EZ929" s="22"/>
      <c r="FA929" s="22"/>
      <c r="FB929" s="22"/>
      <c r="FC929" s="22"/>
      <c r="FD929" s="22"/>
      <c r="FE929" s="22"/>
      <c r="FF929" s="22"/>
      <c r="FG929" s="22"/>
      <c r="FH929" s="22"/>
      <c r="FI929" s="22"/>
      <c r="FJ929" s="22"/>
      <c r="FK929" s="22"/>
      <c r="FL929" s="22"/>
      <c r="FM929" s="22"/>
      <c r="FN929" s="22"/>
      <c r="FO929" s="22"/>
      <c r="FP929" s="22"/>
      <c r="FQ929" s="22"/>
      <c r="FR929"/>
    </row>
    <row r="930" spans="1:174" s="71" customFormat="1" ht="13.5">
      <c r="A930" s="16" t="s">
        <v>20</v>
      </c>
      <c r="B930" s="16">
        <v>2015</v>
      </c>
      <c r="C930" s="40">
        <v>10</v>
      </c>
      <c r="D930" s="16">
        <v>2350</v>
      </c>
      <c r="E930" s="16">
        <v>200</v>
      </c>
      <c r="F930" s="16">
        <v>0</v>
      </c>
      <c r="G930" s="16">
        <v>0</v>
      </c>
      <c r="H930" s="16">
        <v>0</v>
      </c>
      <c r="I930" s="16">
        <v>0</v>
      </c>
      <c r="J930" s="6">
        <v>0</v>
      </c>
      <c r="K930" s="38">
        <f t="shared" si="39"/>
        <v>2550</v>
      </c>
      <c r="L930" s="16">
        <v>18.5</v>
      </c>
      <c r="M930" s="16">
        <v>0</v>
      </c>
      <c r="N930" s="19">
        <v>0</v>
      </c>
      <c r="O930" s="16">
        <v>688.79</v>
      </c>
      <c r="P930" s="19">
        <v>810.34</v>
      </c>
      <c r="Q930" s="19">
        <v>0</v>
      </c>
      <c r="R930" s="19">
        <v>0</v>
      </c>
      <c r="S930" s="19">
        <v>0</v>
      </c>
      <c r="T930" s="19">
        <v>1080.46</v>
      </c>
      <c r="U930" s="19">
        <v>0</v>
      </c>
      <c r="V930" s="19">
        <v>0</v>
      </c>
      <c r="W930" s="87">
        <f t="shared" si="38"/>
        <v>2598.09</v>
      </c>
      <c r="X930" s="19">
        <v>0</v>
      </c>
      <c r="Y930" s="19">
        <v>13.3</v>
      </c>
      <c r="Z930" s="19">
        <v>160</v>
      </c>
      <c r="AA930" s="16">
        <v>261.68</v>
      </c>
      <c r="AB930" s="16">
        <v>32.71</v>
      </c>
      <c r="AC930" s="16">
        <v>0</v>
      </c>
      <c r="AD930" s="16">
        <v>0</v>
      </c>
      <c r="AE930" s="16">
        <v>0</v>
      </c>
      <c r="AF930" s="16">
        <v>0</v>
      </c>
      <c r="AG930" s="5">
        <v>0</v>
      </c>
      <c r="AH930" s="5">
        <v>0</v>
      </c>
      <c r="AI930" s="6">
        <v>0</v>
      </c>
      <c r="AJ930" s="38">
        <f t="shared" si="40"/>
        <v>467.69</v>
      </c>
      <c r="AK930" s="23">
        <v>4853.7</v>
      </c>
      <c r="AL930" s="16">
        <v>40.61</v>
      </c>
      <c r="AM930" s="38">
        <v>4639.79</v>
      </c>
      <c r="AN930" s="16"/>
      <c r="AO930" s="16"/>
      <c r="AP930" s="16"/>
      <c r="AQ930" s="16"/>
      <c r="AR930" s="16"/>
      <c r="AS930" s="16"/>
      <c r="AT930" s="16"/>
      <c r="AU930" s="16"/>
      <c r="AV930" s="16"/>
      <c r="AW930" s="16"/>
      <c r="AX930" s="16"/>
      <c r="AY930" s="16"/>
      <c r="AZ930" s="16"/>
      <c r="BA930" s="16"/>
      <c r="BB930" s="16"/>
      <c r="BC930" s="16"/>
      <c r="BD930" s="16"/>
      <c r="BE930" s="16"/>
      <c r="BF930" s="16"/>
      <c r="BG930" s="16"/>
      <c r="BH930" s="16"/>
      <c r="BI930" s="16"/>
      <c r="BJ930" s="16"/>
      <c r="BK930" s="16"/>
      <c r="BL930" s="16"/>
      <c r="BM930" s="16"/>
      <c r="BN930" s="16"/>
      <c r="BO930" s="16"/>
      <c r="BP930" s="16"/>
      <c r="BQ930" s="16"/>
      <c r="BR930" s="16"/>
      <c r="BS930" s="16"/>
      <c r="BT930" s="16"/>
      <c r="BU930" s="16"/>
      <c r="BV930" s="16"/>
      <c r="BW930" s="16"/>
      <c r="BX930" s="16"/>
      <c r="BY930" s="16"/>
      <c r="BZ930" s="16"/>
      <c r="CA930" s="16"/>
      <c r="CB930" s="16"/>
      <c r="CC930" s="16"/>
      <c r="CD930" s="16"/>
      <c r="CE930" s="16"/>
      <c r="CF930" s="16"/>
      <c r="CG930" s="16"/>
      <c r="CH930" s="16"/>
      <c r="CI930" s="16"/>
      <c r="CJ930" s="16"/>
      <c r="CK930" s="16"/>
      <c r="CL930" s="16"/>
      <c r="CM930" s="16"/>
      <c r="CN930" s="16"/>
      <c r="CO930" s="16"/>
      <c r="CP930" s="16"/>
      <c r="CQ930" s="16"/>
      <c r="CR930" s="16"/>
      <c r="CS930" s="16"/>
      <c r="CT930" s="16"/>
      <c r="CU930" s="22"/>
      <c r="CV930" s="22"/>
      <c r="CW930" s="22"/>
      <c r="CX930" s="22"/>
      <c r="CY930" s="22"/>
      <c r="CZ930" s="22"/>
      <c r="DA930" s="22"/>
      <c r="DB930" s="22"/>
      <c r="DC930" s="22"/>
      <c r="DD930" s="22"/>
      <c r="DE930" s="22"/>
      <c r="DF930" s="22"/>
      <c r="DG930" s="22"/>
      <c r="DH930" s="22"/>
      <c r="DI930" s="22"/>
      <c r="DJ930" s="22"/>
      <c r="DK930" s="22"/>
      <c r="DL930" s="22"/>
      <c r="DM930" s="22"/>
      <c r="DN930" s="22"/>
      <c r="DO930" s="22"/>
      <c r="DP930" s="22"/>
      <c r="DQ930" s="22"/>
      <c r="DR930" s="22"/>
      <c r="DS930" s="22"/>
      <c r="DT930" s="22"/>
      <c r="DU930" s="22"/>
      <c r="DV930" s="22"/>
      <c r="DW930" s="22"/>
      <c r="DX930" s="22"/>
      <c r="DY930" s="22"/>
      <c r="DZ930" s="22"/>
      <c r="EA930" s="22"/>
      <c r="EB930" s="22"/>
      <c r="EC930" s="22"/>
      <c r="ED930" s="22"/>
      <c r="EE930" s="22"/>
      <c r="EF930" s="22"/>
      <c r="EG930" s="22"/>
      <c r="EH930" s="22"/>
      <c r="EI930" s="22"/>
      <c r="EJ930" s="22"/>
      <c r="EK930" s="22"/>
      <c r="EL930" s="22"/>
      <c r="EM930" s="22"/>
      <c r="EN930" s="22"/>
      <c r="EO930" s="22"/>
      <c r="EP930" s="22"/>
      <c r="EQ930" s="22"/>
      <c r="ER930" s="22"/>
      <c r="ES930" s="22"/>
      <c r="ET930" s="22"/>
      <c r="EU930" s="22"/>
      <c r="EV930" s="22"/>
      <c r="EW930" s="22"/>
      <c r="EX930" s="22"/>
      <c r="EY930" s="22"/>
      <c r="EZ930" s="22"/>
      <c r="FA930" s="22"/>
      <c r="FB930" s="22"/>
      <c r="FC930" s="22"/>
      <c r="FD930" s="22"/>
      <c r="FE930" s="22"/>
      <c r="FF930" s="22"/>
      <c r="FG930" s="22"/>
      <c r="FH930" s="22"/>
      <c r="FI930" s="22"/>
      <c r="FJ930" s="22"/>
      <c r="FK930" s="22"/>
      <c r="FL930" s="22"/>
      <c r="FM930" s="22"/>
      <c r="FN930" s="22"/>
      <c r="FO930" s="22"/>
      <c r="FP930" s="22"/>
      <c r="FQ930" s="22"/>
      <c r="FR930"/>
    </row>
    <row r="931" spans="1:174" s="71" customFormat="1" ht="13.5">
      <c r="A931" s="16" t="s">
        <v>20</v>
      </c>
      <c r="B931" s="16">
        <v>2015</v>
      </c>
      <c r="C931" s="40">
        <v>10</v>
      </c>
      <c r="D931" s="16">
        <v>2480</v>
      </c>
      <c r="E931" s="16">
        <v>610</v>
      </c>
      <c r="F931" s="16">
        <v>0</v>
      </c>
      <c r="G931" s="16">
        <v>0</v>
      </c>
      <c r="H931" s="16">
        <v>0</v>
      </c>
      <c r="I931" s="16">
        <v>0</v>
      </c>
      <c r="J931" s="6">
        <v>0</v>
      </c>
      <c r="K931" s="38">
        <f t="shared" si="39"/>
        <v>3090</v>
      </c>
      <c r="L931" s="16">
        <v>0</v>
      </c>
      <c r="M931" s="16">
        <v>0</v>
      </c>
      <c r="N931" s="19">
        <v>0</v>
      </c>
      <c r="O931" s="16">
        <v>726.9</v>
      </c>
      <c r="P931" s="19">
        <v>855.17</v>
      </c>
      <c r="Q931" s="19">
        <v>300</v>
      </c>
      <c r="R931" s="19">
        <v>0</v>
      </c>
      <c r="S931" s="19">
        <v>0</v>
      </c>
      <c r="T931" s="19">
        <v>1325.52</v>
      </c>
      <c r="U931" s="19">
        <v>0</v>
      </c>
      <c r="V931" s="19">
        <v>0</v>
      </c>
      <c r="W931" s="86">
        <f t="shared" si="38"/>
        <v>3207.59</v>
      </c>
      <c r="X931" s="19">
        <v>34</v>
      </c>
      <c r="Y931" s="19">
        <v>19.4</v>
      </c>
      <c r="Z931" s="19">
        <v>157</v>
      </c>
      <c r="AA931" s="16">
        <v>403.84</v>
      </c>
      <c r="AB931" s="16">
        <v>50.48</v>
      </c>
      <c r="AC931" s="16">
        <v>0</v>
      </c>
      <c r="AD931" s="16">
        <v>0</v>
      </c>
      <c r="AE931" s="16">
        <v>0</v>
      </c>
      <c r="AF931" s="16">
        <v>0</v>
      </c>
      <c r="AG931" s="5">
        <v>0</v>
      </c>
      <c r="AH931" s="5">
        <v>0</v>
      </c>
      <c r="AI931" s="6">
        <v>0</v>
      </c>
      <c r="AJ931" s="38">
        <f t="shared" si="40"/>
        <v>664.72</v>
      </c>
      <c r="AK931" s="23">
        <v>5843.27</v>
      </c>
      <c r="AL931" s="16">
        <v>129.33</v>
      </c>
      <c r="AM931" s="38">
        <v>5503.54</v>
      </c>
      <c r="AN931" s="16"/>
      <c r="AO931" s="16"/>
      <c r="AP931" s="16"/>
      <c r="AQ931" s="16"/>
      <c r="AR931" s="16"/>
      <c r="AS931" s="16"/>
      <c r="AT931" s="16"/>
      <c r="AU931" s="16"/>
      <c r="AV931" s="16"/>
      <c r="AW931" s="16"/>
      <c r="AX931" s="16"/>
      <c r="AY931" s="16"/>
      <c r="AZ931" s="16"/>
      <c r="BA931" s="16"/>
      <c r="BB931" s="16"/>
      <c r="BC931" s="16"/>
      <c r="BD931" s="16"/>
      <c r="BE931" s="16"/>
      <c r="BF931" s="16"/>
      <c r="BG931" s="16"/>
      <c r="BH931" s="16"/>
      <c r="BI931" s="16"/>
      <c r="BJ931" s="16"/>
      <c r="BK931" s="16"/>
      <c r="BL931" s="16"/>
      <c r="BM931" s="16"/>
      <c r="BN931" s="16"/>
      <c r="BO931" s="16"/>
      <c r="BP931" s="16"/>
      <c r="BQ931" s="16"/>
      <c r="BR931" s="16"/>
      <c r="BS931" s="16"/>
      <c r="BT931" s="16"/>
      <c r="BU931" s="16"/>
      <c r="BV931" s="16"/>
      <c r="BW931" s="16"/>
      <c r="BX931" s="16"/>
      <c r="BY931" s="16"/>
      <c r="BZ931" s="16"/>
      <c r="CA931" s="16"/>
      <c r="CB931" s="16"/>
      <c r="CC931" s="16"/>
      <c r="CD931" s="16"/>
      <c r="CE931" s="16"/>
      <c r="CF931" s="16"/>
      <c r="CG931" s="16"/>
      <c r="CH931" s="16"/>
      <c r="CI931" s="16"/>
      <c r="CJ931" s="16"/>
      <c r="CK931" s="16"/>
      <c r="CL931" s="16"/>
      <c r="CM931" s="16"/>
      <c r="CN931" s="16"/>
      <c r="CO931" s="16"/>
      <c r="CP931" s="16"/>
      <c r="CQ931" s="16"/>
      <c r="CR931" s="16"/>
      <c r="CS931" s="16"/>
      <c r="CT931" s="16"/>
      <c r="CU931" s="22"/>
      <c r="CV931" s="22"/>
      <c r="CW931" s="22"/>
      <c r="CX931" s="22"/>
      <c r="CY931" s="22"/>
      <c r="CZ931" s="22"/>
      <c r="DA931" s="22"/>
      <c r="DB931" s="22"/>
      <c r="DC931" s="22"/>
      <c r="DD931" s="22"/>
      <c r="DE931" s="22"/>
      <c r="DF931" s="22"/>
      <c r="DG931" s="22"/>
      <c r="DH931" s="22"/>
      <c r="DI931" s="22"/>
      <c r="DJ931" s="22"/>
      <c r="DK931" s="22"/>
      <c r="DL931" s="22"/>
      <c r="DM931" s="22"/>
      <c r="DN931" s="22"/>
      <c r="DO931" s="22"/>
      <c r="DP931" s="22"/>
      <c r="DQ931" s="22"/>
      <c r="DR931" s="22"/>
      <c r="DS931" s="22"/>
      <c r="DT931" s="22"/>
      <c r="DU931" s="22"/>
      <c r="DV931" s="22"/>
      <c r="DW931" s="22"/>
      <c r="DX931" s="22"/>
      <c r="DY931" s="22"/>
      <c r="DZ931" s="22"/>
      <c r="EA931" s="22"/>
      <c r="EB931" s="22"/>
      <c r="EC931" s="22"/>
      <c r="ED931" s="22"/>
      <c r="EE931" s="22"/>
      <c r="EF931" s="22"/>
      <c r="EG931" s="22"/>
      <c r="EH931" s="22"/>
      <c r="EI931" s="22"/>
      <c r="EJ931" s="22"/>
      <c r="EK931" s="22"/>
      <c r="EL931" s="22"/>
      <c r="EM931" s="22"/>
      <c r="EN931" s="22"/>
      <c r="EO931" s="22"/>
      <c r="EP931" s="22"/>
      <c r="EQ931" s="22"/>
      <c r="ER931" s="22"/>
      <c r="ES931" s="22"/>
      <c r="ET931" s="22"/>
      <c r="EU931" s="22"/>
      <c r="EV931" s="22"/>
      <c r="EW931" s="22"/>
      <c r="EX931" s="22"/>
      <c r="EY931" s="22"/>
      <c r="EZ931" s="22"/>
      <c r="FA931" s="22"/>
      <c r="FB931" s="22"/>
      <c r="FC931" s="22"/>
      <c r="FD931" s="22"/>
      <c r="FE931" s="22"/>
      <c r="FF931" s="22"/>
      <c r="FG931" s="22"/>
      <c r="FH931" s="22"/>
      <c r="FI931" s="22"/>
      <c r="FJ931" s="22"/>
      <c r="FK931" s="22"/>
      <c r="FL931" s="22"/>
      <c r="FM931" s="22"/>
      <c r="FN931" s="22"/>
      <c r="FO931" s="22"/>
      <c r="FP931" s="22"/>
      <c r="FQ931" s="22"/>
      <c r="FR931"/>
    </row>
    <row r="932" spans="1:174" s="71" customFormat="1" ht="13.5">
      <c r="A932" s="16" t="s">
        <v>19</v>
      </c>
      <c r="B932" s="16">
        <v>2015</v>
      </c>
      <c r="C932" s="40">
        <v>10</v>
      </c>
      <c r="D932" s="16">
        <v>2530</v>
      </c>
      <c r="E932" s="16">
        <v>646.2</v>
      </c>
      <c r="F932" s="16">
        <v>100</v>
      </c>
      <c r="G932" s="16">
        <v>0</v>
      </c>
      <c r="H932" s="16">
        <v>0</v>
      </c>
      <c r="I932" s="16">
        <v>0</v>
      </c>
      <c r="J932" s="6">
        <v>0</v>
      </c>
      <c r="K932" s="38">
        <f t="shared" si="39"/>
        <v>3276.2</v>
      </c>
      <c r="L932" s="16">
        <v>0</v>
      </c>
      <c r="M932" s="16">
        <v>0</v>
      </c>
      <c r="N932" s="19">
        <v>0</v>
      </c>
      <c r="O932" s="16">
        <v>697.93</v>
      </c>
      <c r="P932" s="19">
        <v>872.41</v>
      </c>
      <c r="Q932" s="19">
        <v>200</v>
      </c>
      <c r="R932" s="19">
        <v>0</v>
      </c>
      <c r="S932" s="19">
        <v>0</v>
      </c>
      <c r="T932" s="19">
        <v>1163.22</v>
      </c>
      <c r="U932" s="19">
        <v>250</v>
      </c>
      <c r="V932" s="19">
        <v>0</v>
      </c>
      <c r="W932" s="87">
        <f t="shared" si="38"/>
        <v>3183.56</v>
      </c>
      <c r="X932" s="19">
        <v>89</v>
      </c>
      <c r="Y932" s="19">
        <v>0</v>
      </c>
      <c r="Z932" s="19">
        <v>160</v>
      </c>
      <c r="AA932" s="16">
        <v>400</v>
      </c>
      <c r="AB932" s="16">
        <v>50</v>
      </c>
      <c r="AC932" s="16">
        <v>0</v>
      </c>
      <c r="AD932" s="16">
        <v>0</v>
      </c>
      <c r="AE932" s="16">
        <v>0</v>
      </c>
      <c r="AF932" s="16">
        <v>22.1</v>
      </c>
      <c r="AG932" s="5">
        <v>0</v>
      </c>
      <c r="AH932" s="5">
        <v>0</v>
      </c>
      <c r="AI932" s="6">
        <v>0</v>
      </c>
      <c r="AJ932" s="38">
        <f t="shared" si="40"/>
        <v>721.1</v>
      </c>
      <c r="AK932" s="23">
        <v>5987.66</v>
      </c>
      <c r="AL932" s="16">
        <v>143.77</v>
      </c>
      <c r="AM932" s="38">
        <v>5594.89</v>
      </c>
      <c r="AN932" s="16"/>
      <c r="AO932" s="16"/>
      <c r="AP932" s="16"/>
      <c r="AQ932" s="16"/>
      <c r="AR932" s="16"/>
      <c r="AS932" s="16"/>
      <c r="AT932" s="16"/>
      <c r="AU932" s="16"/>
      <c r="AV932" s="16"/>
      <c r="AW932" s="16"/>
      <c r="AX932" s="16"/>
      <c r="AY932" s="16"/>
      <c r="AZ932" s="16"/>
      <c r="BA932" s="16"/>
      <c r="BB932" s="16"/>
      <c r="BC932" s="16"/>
      <c r="BD932" s="16"/>
      <c r="BE932" s="16"/>
      <c r="BF932" s="16"/>
      <c r="BG932" s="16"/>
      <c r="BH932" s="16"/>
      <c r="BI932" s="16"/>
      <c r="BJ932" s="16"/>
      <c r="BK932" s="16"/>
      <c r="BL932" s="16"/>
      <c r="BM932" s="16"/>
      <c r="BN932" s="16"/>
      <c r="BO932" s="16"/>
      <c r="BP932" s="16"/>
      <c r="BQ932" s="16"/>
      <c r="BR932" s="16"/>
      <c r="BS932" s="16"/>
      <c r="BT932" s="16"/>
      <c r="BU932" s="16"/>
      <c r="BV932" s="16"/>
      <c r="BW932" s="16"/>
      <c r="BX932" s="16"/>
      <c r="BY932" s="16"/>
      <c r="BZ932" s="16"/>
      <c r="CA932" s="16"/>
      <c r="CB932" s="16"/>
      <c r="CC932" s="16"/>
      <c r="CD932" s="16"/>
      <c r="CE932" s="16"/>
      <c r="CF932" s="16"/>
      <c r="CG932" s="16"/>
      <c r="CH932" s="16"/>
      <c r="CI932" s="16"/>
      <c r="CJ932" s="16"/>
      <c r="CK932" s="16"/>
      <c r="CL932" s="16"/>
      <c r="CM932" s="16"/>
      <c r="CN932" s="16"/>
      <c r="CO932" s="16"/>
      <c r="CP932" s="16"/>
      <c r="CQ932" s="16"/>
      <c r="CR932" s="16"/>
      <c r="CS932" s="16"/>
      <c r="CT932" s="16"/>
      <c r="CU932" s="22"/>
      <c r="CV932" s="22"/>
      <c r="CW932" s="22"/>
      <c r="CX932" s="22"/>
      <c r="CY932" s="22"/>
      <c r="CZ932" s="22"/>
      <c r="DA932" s="22"/>
      <c r="DB932" s="22"/>
      <c r="DC932" s="22"/>
      <c r="DD932" s="22"/>
      <c r="DE932" s="22"/>
      <c r="DF932" s="22"/>
      <c r="DG932" s="22"/>
      <c r="DH932" s="22"/>
      <c r="DI932" s="22"/>
      <c r="DJ932" s="22"/>
      <c r="DK932" s="22"/>
      <c r="DL932" s="22"/>
      <c r="DM932" s="22"/>
      <c r="DN932" s="22"/>
      <c r="DO932" s="22"/>
      <c r="DP932" s="22"/>
      <c r="DQ932" s="22"/>
      <c r="DR932" s="22"/>
      <c r="DS932" s="22"/>
      <c r="DT932" s="22"/>
      <c r="DU932" s="22"/>
      <c r="DV932" s="22"/>
      <c r="DW932" s="22"/>
      <c r="DX932" s="22"/>
      <c r="DY932" s="22"/>
      <c r="DZ932" s="22"/>
      <c r="EA932" s="22"/>
      <c r="EB932" s="22"/>
      <c r="EC932" s="22"/>
      <c r="ED932" s="22"/>
      <c r="EE932" s="22"/>
      <c r="EF932" s="22"/>
      <c r="EG932" s="22"/>
      <c r="EH932" s="22"/>
      <c r="EI932" s="22"/>
      <c r="EJ932" s="22"/>
      <c r="EK932" s="22"/>
      <c r="EL932" s="22"/>
      <c r="EM932" s="22"/>
      <c r="EN932" s="22"/>
      <c r="EO932" s="22"/>
      <c r="EP932" s="22"/>
      <c r="EQ932" s="22"/>
      <c r="ER932" s="22"/>
      <c r="ES932" s="22"/>
      <c r="ET932" s="22"/>
      <c r="EU932" s="22"/>
      <c r="EV932" s="22"/>
      <c r="EW932" s="22"/>
      <c r="EX932" s="22"/>
      <c r="EY932" s="22"/>
      <c r="EZ932" s="22"/>
      <c r="FA932" s="22"/>
      <c r="FB932" s="22"/>
      <c r="FC932" s="22"/>
      <c r="FD932" s="22"/>
      <c r="FE932" s="22"/>
      <c r="FF932" s="22"/>
      <c r="FG932" s="22"/>
      <c r="FH932" s="22"/>
      <c r="FI932" s="22"/>
      <c r="FJ932" s="22"/>
      <c r="FK932" s="22"/>
      <c r="FL932" s="22"/>
      <c r="FM932" s="22"/>
      <c r="FN932" s="22"/>
      <c r="FO932" s="22"/>
      <c r="FP932" s="22"/>
      <c r="FQ932" s="22"/>
      <c r="FR932"/>
    </row>
    <row r="933" spans="1:174" s="71" customFormat="1" ht="13.5">
      <c r="A933" s="16" t="s">
        <v>13</v>
      </c>
      <c r="B933" s="16">
        <v>2014</v>
      </c>
      <c r="C933" s="40">
        <v>9</v>
      </c>
      <c r="D933" s="16">
        <v>1820</v>
      </c>
      <c r="E933" s="16">
        <v>0</v>
      </c>
      <c r="F933" s="16">
        <v>0</v>
      </c>
      <c r="G933" s="16">
        <v>100</v>
      </c>
      <c r="H933" s="16">
        <v>50</v>
      </c>
      <c r="I933" s="16">
        <v>0</v>
      </c>
      <c r="J933" s="6">
        <v>0</v>
      </c>
      <c r="K933" s="38">
        <v>1920</v>
      </c>
      <c r="L933" s="16">
        <v>0</v>
      </c>
      <c r="M933" s="16">
        <v>127</v>
      </c>
      <c r="N933" s="19">
        <v>280</v>
      </c>
      <c r="O933" s="16">
        <v>729</v>
      </c>
      <c r="P933" s="19">
        <v>0</v>
      </c>
      <c r="Q933" s="19">
        <v>0</v>
      </c>
      <c r="R933" s="19">
        <v>0</v>
      </c>
      <c r="S933" s="19">
        <v>100</v>
      </c>
      <c r="T933" s="19">
        <v>1704.94</v>
      </c>
      <c r="U933" s="19">
        <v>0</v>
      </c>
      <c r="V933" s="18">
        <v>0</v>
      </c>
      <c r="W933" s="86">
        <v>2931.51</v>
      </c>
      <c r="X933" s="19">
        <v>332</v>
      </c>
      <c r="Y933" s="19">
        <v>26.8</v>
      </c>
      <c r="Z933" s="19">
        <v>120</v>
      </c>
      <c r="AA933" s="16">
        <v>0</v>
      </c>
      <c r="AB933" s="16">
        <v>0</v>
      </c>
      <c r="AC933" s="16">
        <v>0</v>
      </c>
      <c r="AD933" s="16">
        <v>0</v>
      </c>
      <c r="AE933" s="16">
        <v>0</v>
      </c>
      <c r="AF933" s="16">
        <v>0</v>
      </c>
      <c r="AG933" s="5">
        <v>0</v>
      </c>
      <c r="AH933" s="5">
        <v>0</v>
      </c>
      <c r="AI933" s="6">
        <v>0</v>
      </c>
      <c r="AJ933" s="38">
        <v>478.8</v>
      </c>
      <c r="AK933" s="23">
        <v>4901.51</v>
      </c>
      <c r="AL933" s="16">
        <v>42.05</v>
      </c>
      <c r="AM933" s="38">
        <v>4380.66</v>
      </c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  <c r="CA933" s="5"/>
      <c r="CB933" s="5"/>
      <c r="CC933" s="5"/>
      <c r="CD933" s="5"/>
      <c r="CE933" s="5"/>
      <c r="CF933" s="5"/>
      <c r="CG933" s="5"/>
      <c r="CH933" s="5"/>
      <c r="CI933" s="5"/>
      <c r="CJ933" s="5"/>
      <c r="CK933" s="5"/>
      <c r="CL933" s="5"/>
      <c r="CM933" s="5"/>
      <c r="CN933" s="5"/>
      <c r="CO933" s="5"/>
      <c r="CP933" s="5"/>
      <c r="CQ933" s="5"/>
      <c r="CR933" s="5"/>
      <c r="CS933" s="5"/>
      <c r="CT933" s="5"/>
      <c r="CU933" s="117"/>
      <c r="CV933" s="117"/>
      <c r="CW933" s="117"/>
      <c r="CX933" s="117"/>
      <c r="CY933" s="117"/>
      <c r="CZ933" s="117"/>
      <c r="DA933" s="117"/>
      <c r="DB933" s="117"/>
      <c r="DC933" s="117"/>
      <c r="DD933" s="117"/>
      <c r="DE933" s="117"/>
      <c r="DF933" s="117"/>
      <c r="DG933" s="117"/>
      <c r="DH933" s="117"/>
      <c r="DI933" s="117"/>
      <c r="DJ933" s="117"/>
      <c r="DK933" s="117"/>
      <c r="DL933" s="117"/>
      <c r="DM933" s="117"/>
      <c r="DN933" s="117"/>
      <c r="DO933" s="117"/>
      <c r="DP933" s="117"/>
      <c r="DQ933" s="117"/>
      <c r="DR933" s="117"/>
      <c r="DS933" s="117"/>
      <c r="DT933" s="117"/>
      <c r="DU933" s="117"/>
      <c r="DV933" s="117"/>
      <c r="DW933" s="117"/>
      <c r="DX933" s="117"/>
      <c r="DY933" s="117"/>
      <c r="DZ933" s="117"/>
      <c r="EA933" s="117"/>
      <c r="EB933" s="117"/>
      <c r="EC933" s="117"/>
      <c r="ED933" s="117"/>
      <c r="EE933" s="117"/>
      <c r="EF933" s="117"/>
      <c r="EG933" s="117"/>
      <c r="EH933" s="117"/>
      <c r="EI933" s="117"/>
      <c r="EJ933" s="117"/>
      <c r="EK933" s="117"/>
      <c r="EL933" s="117"/>
      <c r="EM933" s="117"/>
      <c r="EN933" s="117"/>
      <c r="EO933" s="117"/>
      <c r="EP933" s="117"/>
      <c r="EQ933" s="117"/>
      <c r="ER933" s="117"/>
      <c r="ES933" s="117"/>
      <c r="ET933" s="117"/>
      <c r="EU933" s="117"/>
      <c r="EV933" s="117"/>
      <c r="EW933" s="117"/>
      <c r="EX933" s="117"/>
      <c r="EY933" s="117"/>
      <c r="EZ933" s="117"/>
      <c r="FA933" s="117"/>
      <c r="FB933" s="117"/>
      <c r="FC933" s="117"/>
      <c r="FD933" s="117"/>
      <c r="FE933" s="117"/>
      <c r="FF933" s="117"/>
      <c r="FG933" s="117"/>
      <c r="FH933" s="117"/>
      <c r="FI933" s="117"/>
      <c r="FJ933" s="117"/>
      <c r="FK933" s="117"/>
      <c r="FL933" s="117"/>
      <c r="FM933" s="117"/>
      <c r="FN933" s="117"/>
      <c r="FO933" s="117"/>
      <c r="FP933" s="117"/>
      <c r="FQ933" s="117"/>
      <c r="FR933" s="117"/>
    </row>
    <row r="934" spans="1:174" s="71" customFormat="1" ht="13.5">
      <c r="A934" s="16" t="s">
        <v>13</v>
      </c>
      <c r="B934" s="16">
        <v>2014</v>
      </c>
      <c r="C934" s="40">
        <v>10</v>
      </c>
      <c r="D934" s="16">
        <v>1820</v>
      </c>
      <c r="E934" s="16">
        <v>0</v>
      </c>
      <c r="F934" s="16">
        <v>0</v>
      </c>
      <c r="G934" s="16">
        <v>100</v>
      </c>
      <c r="H934" s="16">
        <v>50</v>
      </c>
      <c r="I934" s="16">
        <v>0</v>
      </c>
      <c r="J934" s="6">
        <v>0</v>
      </c>
      <c r="K934" s="38">
        <v>1970</v>
      </c>
      <c r="L934" s="16">
        <v>200</v>
      </c>
      <c r="M934" s="16">
        <v>0</v>
      </c>
      <c r="N934" s="19">
        <v>280</v>
      </c>
      <c r="O934" s="16">
        <v>611.9</v>
      </c>
      <c r="P934" s="19">
        <v>329.48</v>
      </c>
      <c r="Q934" s="19">
        <v>0</v>
      </c>
      <c r="R934" s="19">
        <v>0</v>
      </c>
      <c r="S934" s="19">
        <v>178.45</v>
      </c>
      <c r="T934" s="19">
        <v>1568.97</v>
      </c>
      <c r="U934" s="19">
        <v>0</v>
      </c>
      <c r="V934" s="18">
        <v>0</v>
      </c>
      <c r="W934" s="87">
        <v>3168.8</v>
      </c>
      <c r="X934" s="19">
        <v>291</v>
      </c>
      <c r="Y934" s="19">
        <v>74.6</v>
      </c>
      <c r="Z934" s="19">
        <v>120</v>
      </c>
      <c r="AA934" s="16">
        <v>0</v>
      </c>
      <c r="AB934" s="16">
        <v>0</v>
      </c>
      <c r="AC934" s="16">
        <v>0</v>
      </c>
      <c r="AD934" s="16">
        <v>0</v>
      </c>
      <c r="AE934" s="16">
        <v>0</v>
      </c>
      <c r="AF934" s="16">
        <v>0</v>
      </c>
      <c r="AG934" s="5">
        <v>0</v>
      </c>
      <c r="AH934" s="5">
        <v>0</v>
      </c>
      <c r="AI934" s="6">
        <v>0</v>
      </c>
      <c r="AJ934" s="38">
        <v>485.6</v>
      </c>
      <c r="AK934" s="23">
        <v>5138.8</v>
      </c>
      <c r="AL934" s="16">
        <v>58.88</v>
      </c>
      <c r="AM934" s="38">
        <v>4594.32</v>
      </c>
      <c r="AN934" s="16"/>
      <c r="AO934" s="16"/>
      <c r="AP934" s="16"/>
      <c r="AQ934" s="16"/>
      <c r="AR934" s="16"/>
      <c r="AS934" s="16"/>
      <c r="AT934" s="16"/>
      <c r="AU934" s="16"/>
      <c r="AV934" s="16"/>
      <c r="AW934" s="16"/>
      <c r="AX934" s="16"/>
      <c r="AY934" s="16"/>
      <c r="AZ934" s="16"/>
      <c r="BA934" s="16"/>
      <c r="BB934" s="16"/>
      <c r="BC934" s="16"/>
      <c r="BD934" s="16"/>
      <c r="BE934" s="16"/>
      <c r="BF934" s="16"/>
      <c r="BG934" s="16"/>
      <c r="BH934" s="16"/>
      <c r="BI934" s="16"/>
      <c r="BJ934" s="16"/>
      <c r="BK934" s="16"/>
      <c r="BL934" s="16"/>
      <c r="BM934" s="16"/>
      <c r="BN934" s="16"/>
      <c r="BO934" s="16"/>
      <c r="BP934" s="16"/>
      <c r="BQ934" s="16"/>
      <c r="BR934" s="16"/>
      <c r="BS934" s="16"/>
      <c r="BT934" s="16"/>
      <c r="BU934" s="16"/>
      <c r="BV934" s="16"/>
      <c r="BW934" s="16"/>
      <c r="BX934" s="16"/>
      <c r="BY934" s="16"/>
      <c r="BZ934" s="16"/>
      <c r="CA934" s="16"/>
      <c r="CB934" s="16"/>
      <c r="CC934" s="16"/>
      <c r="CD934" s="16"/>
      <c r="CE934" s="16"/>
      <c r="CF934" s="16"/>
      <c r="CG934" s="16"/>
      <c r="CH934" s="16"/>
      <c r="CI934" s="16"/>
      <c r="CJ934" s="16"/>
      <c r="CK934" s="16"/>
      <c r="CL934" s="16"/>
      <c r="CM934" s="16"/>
      <c r="CN934" s="16"/>
      <c r="CO934" s="16"/>
      <c r="CP934" s="16"/>
      <c r="CQ934" s="16"/>
      <c r="CR934" s="16"/>
      <c r="CS934" s="16"/>
      <c r="CT934" s="16"/>
      <c r="CU934" s="31"/>
      <c r="CV934" s="31"/>
      <c r="CW934" s="31"/>
      <c r="CX934" s="31"/>
      <c r="CY934" s="31"/>
      <c r="CZ934" s="31"/>
      <c r="DA934" s="31"/>
      <c r="DB934" s="31"/>
      <c r="DC934" s="31"/>
      <c r="DD934" s="31"/>
      <c r="DE934" s="31"/>
      <c r="DF934" s="31"/>
      <c r="DG934" s="31"/>
      <c r="DH934" s="31"/>
      <c r="DI934" s="31"/>
      <c r="DJ934" s="31"/>
      <c r="DK934" s="31"/>
      <c r="DL934" s="31"/>
      <c r="DM934" s="31"/>
      <c r="DN934" s="31"/>
      <c r="DO934" s="31"/>
      <c r="DP934" s="31"/>
      <c r="DQ934" s="31"/>
      <c r="DR934" s="31"/>
      <c r="DS934" s="31"/>
      <c r="DT934" s="31"/>
      <c r="DU934" s="31"/>
      <c r="DV934" s="31"/>
      <c r="DW934" s="31"/>
      <c r="DX934" s="31"/>
      <c r="DY934" s="31"/>
      <c r="DZ934" s="31"/>
      <c r="EA934" s="31"/>
      <c r="EB934" s="31"/>
      <c r="EC934" s="31"/>
      <c r="ED934" s="31"/>
      <c r="EE934" s="31"/>
      <c r="EF934" s="31"/>
      <c r="EG934" s="31"/>
      <c r="EH934" s="31"/>
      <c r="EI934" s="31"/>
      <c r="EJ934" s="31"/>
      <c r="EK934" s="31"/>
      <c r="EL934" s="31"/>
      <c r="EM934" s="31"/>
      <c r="EN934" s="31"/>
      <c r="EO934" s="31"/>
      <c r="EP934" s="31"/>
      <c r="EQ934" s="31"/>
      <c r="ER934" s="31"/>
      <c r="ES934" s="31"/>
      <c r="ET934" s="31"/>
      <c r="EU934" s="31"/>
      <c r="EV934" s="31"/>
      <c r="EW934" s="31"/>
      <c r="EX934" s="31"/>
      <c r="EY934" s="31"/>
      <c r="EZ934" s="31"/>
      <c r="FA934" s="31"/>
      <c r="FB934" s="31"/>
      <c r="FC934" s="31"/>
      <c r="FD934" s="31"/>
      <c r="FE934" s="31"/>
      <c r="FF934" s="31"/>
      <c r="FG934" s="31"/>
      <c r="FH934" s="31"/>
      <c r="FI934" s="31"/>
      <c r="FJ934" s="31"/>
      <c r="FK934" s="31"/>
      <c r="FL934" s="31"/>
      <c r="FM934" s="31"/>
      <c r="FN934" s="31"/>
      <c r="FO934" s="31"/>
      <c r="FP934" s="31"/>
      <c r="FQ934" s="31"/>
      <c r="FR934" s="31"/>
    </row>
    <row r="935" spans="1:174" s="71" customFormat="1" ht="13.5">
      <c r="A935" s="16" t="s">
        <v>13</v>
      </c>
      <c r="B935" s="16">
        <v>2014</v>
      </c>
      <c r="C935" s="40">
        <v>11</v>
      </c>
      <c r="D935" s="16">
        <v>1820</v>
      </c>
      <c r="E935" s="16">
        <v>0</v>
      </c>
      <c r="F935" s="16">
        <v>0</v>
      </c>
      <c r="G935" s="16">
        <v>140</v>
      </c>
      <c r="H935" s="16">
        <v>30</v>
      </c>
      <c r="I935" s="16">
        <v>0</v>
      </c>
      <c r="J935" s="6">
        <v>0</v>
      </c>
      <c r="K935" s="38">
        <v>1990</v>
      </c>
      <c r="L935" s="16">
        <v>200</v>
      </c>
      <c r="M935" s="16">
        <v>189</v>
      </c>
      <c r="N935" s="19">
        <v>280</v>
      </c>
      <c r="O935" s="16">
        <v>619.74</v>
      </c>
      <c r="P935" s="19">
        <v>0</v>
      </c>
      <c r="Q935" s="19">
        <v>0</v>
      </c>
      <c r="R935" s="19">
        <v>0</v>
      </c>
      <c r="S935" s="19">
        <v>100</v>
      </c>
      <c r="T935" s="19">
        <v>1213.33</v>
      </c>
      <c r="U935" s="19">
        <v>0</v>
      </c>
      <c r="V935" s="18">
        <v>0</v>
      </c>
      <c r="W935" s="86">
        <v>2602.07</v>
      </c>
      <c r="X935" s="19">
        <v>359</v>
      </c>
      <c r="Y935" s="19">
        <v>88</v>
      </c>
      <c r="Z935" s="19">
        <v>120</v>
      </c>
      <c r="AA935" s="16">
        <v>0</v>
      </c>
      <c r="AB935" s="16">
        <v>0</v>
      </c>
      <c r="AC935" s="16">
        <v>0</v>
      </c>
      <c r="AD935" s="16">
        <v>0</v>
      </c>
      <c r="AE935" s="16">
        <v>0</v>
      </c>
      <c r="AF935" s="16">
        <v>0</v>
      </c>
      <c r="AG935" s="5">
        <v>0</v>
      </c>
      <c r="AH935" s="5">
        <v>0</v>
      </c>
      <c r="AI935" s="6">
        <v>0</v>
      </c>
      <c r="AJ935" s="38">
        <v>567</v>
      </c>
      <c r="AK935" s="23">
        <v>4592.07</v>
      </c>
      <c r="AL935" s="16">
        <v>32.76</v>
      </c>
      <c r="AM935" s="38">
        <v>3992.31</v>
      </c>
      <c r="AN935" s="16"/>
      <c r="AO935" s="16"/>
      <c r="AP935" s="16"/>
      <c r="AQ935" s="16"/>
      <c r="AR935" s="16"/>
      <c r="AS935" s="16"/>
      <c r="AT935" s="16"/>
      <c r="AU935" s="16"/>
      <c r="AV935" s="16"/>
      <c r="AW935" s="16"/>
      <c r="AX935" s="16"/>
      <c r="AY935" s="16"/>
      <c r="AZ935" s="16"/>
      <c r="BA935" s="16"/>
      <c r="BB935" s="16"/>
      <c r="BC935" s="16"/>
      <c r="BD935" s="16"/>
      <c r="BE935" s="16"/>
      <c r="BF935" s="16"/>
      <c r="BG935" s="16"/>
      <c r="BH935" s="16"/>
      <c r="BI935" s="16"/>
      <c r="BJ935" s="16"/>
      <c r="BK935" s="16"/>
      <c r="BL935" s="16"/>
      <c r="BM935" s="16"/>
      <c r="BN935" s="16"/>
      <c r="BO935" s="16"/>
      <c r="BP935" s="16"/>
      <c r="BQ935" s="16"/>
      <c r="BR935" s="16"/>
      <c r="BS935" s="16"/>
      <c r="BT935" s="16"/>
      <c r="BU935" s="16"/>
      <c r="BV935" s="16"/>
      <c r="BW935" s="16"/>
      <c r="BX935" s="16"/>
      <c r="BY935" s="16"/>
      <c r="BZ935" s="16"/>
      <c r="CA935" s="16"/>
      <c r="CB935" s="16"/>
      <c r="CC935" s="16"/>
      <c r="CD935" s="16"/>
      <c r="CE935" s="16"/>
      <c r="CF935" s="16"/>
      <c r="CG935" s="16"/>
      <c r="CH935" s="16"/>
      <c r="CI935" s="16"/>
      <c r="CJ935" s="16"/>
      <c r="CK935" s="16"/>
      <c r="CL935" s="16"/>
      <c r="CM935" s="16"/>
      <c r="CN935" s="16"/>
      <c r="CO935" s="16"/>
      <c r="CP935" s="16"/>
      <c r="CQ935" s="16"/>
      <c r="CR935" s="16"/>
      <c r="CS935" s="16"/>
      <c r="CT935" s="16"/>
      <c r="CU935" s="31"/>
      <c r="CV935" s="31"/>
      <c r="CW935" s="31"/>
      <c r="CX935" s="31"/>
      <c r="CY935" s="31"/>
      <c r="CZ935" s="31"/>
      <c r="DA935" s="31"/>
      <c r="DB935" s="31"/>
      <c r="DC935" s="31"/>
      <c r="DD935" s="31"/>
      <c r="DE935" s="31"/>
      <c r="DF935" s="31"/>
      <c r="DG935" s="31"/>
      <c r="DH935" s="31"/>
      <c r="DI935" s="31"/>
      <c r="DJ935" s="31"/>
      <c r="DK935" s="31"/>
      <c r="DL935" s="31"/>
      <c r="DM935" s="31"/>
      <c r="DN935" s="31"/>
      <c r="DO935" s="31"/>
      <c r="DP935" s="31"/>
      <c r="DQ935" s="31"/>
      <c r="DR935" s="31"/>
      <c r="DS935" s="31"/>
      <c r="DT935" s="31"/>
      <c r="DU935" s="31"/>
      <c r="DV935" s="31"/>
      <c r="DW935" s="31"/>
      <c r="DX935" s="31"/>
      <c r="DY935" s="31"/>
      <c r="DZ935" s="31"/>
      <c r="EA935" s="31"/>
      <c r="EB935" s="31"/>
      <c r="EC935" s="31"/>
      <c r="ED935" s="31"/>
      <c r="EE935" s="31"/>
      <c r="EF935" s="31"/>
      <c r="EG935" s="31"/>
      <c r="EH935" s="31"/>
      <c r="EI935" s="31"/>
      <c r="EJ935" s="31"/>
      <c r="EK935" s="31"/>
      <c r="EL935" s="31"/>
      <c r="EM935" s="31"/>
      <c r="EN935" s="31"/>
      <c r="EO935" s="31"/>
      <c r="EP935" s="31"/>
      <c r="EQ935" s="31"/>
      <c r="ER935" s="31"/>
      <c r="ES935" s="31"/>
      <c r="ET935" s="31"/>
      <c r="EU935" s="31"/>
      <c r="EV935" s="31"/>
      <c r="EW935" s="31"/>
      <c r="EX935" s="31"/>
      <c r="EY935" s="31"/>
      <c r="EZ935" s="31"/>
      <c r="FA935" s="31"/>
      <c r="FB935" s="31"/>
      <c r="FC935" s="31"/>
      <c r="FD935" s="31"/>
      <c r="FE935" s="31"/>
      <c r="FF935" s="31"/>
      <c r="FG935" s="31"/>
      <c r="FH935" s="31"/>
      <c r="FI935" s="31"/>
      <c r="FJ935" s="31"/>
      <c r="FK935" s="31"/>
      <c r="FL935" s="31"/>
      <c r="FM935" s="31"/>
      <c r="FN935" s="31"/>
      <c r="FO935" s="31"/>
      <c r="FP935" s="31"/>
      <c r="FQ935" s="31"/>
      <c r="FR935" s="31"/>
    </row>
    <row r="936" spans="1:174" s="71" customFormat="1" ht="13.5">
      <c r="A936" s="16" t="s">
        <v>13</v>
      </c>
      <c r="B936" s="16">
        <v>2014</v>
      </c>
      <c r="C936" s="40">
        <v>12</v>
      </c>
      <c r="D936" s="16">
        <v>1820</v>
      </c>
      <c r="E936" s="16">
        <v>0</v>
      </c>
      <c r="F936" s="16">
        <v>0</v>
      </c>
      <c r="G936" s="16">
        <v>140</v>
      </c>
      <c r="H936" s="16">
        <v>60</v>
      </c>
      <c r="I936" s="16">
        <v>50</v>
      </c>
      <c r="J936" s="6">
        <v>0</v>
      </c>
      <c r="K936" s="38">
        <v>2070</v>
      </c>
      <c r="L936" s="16">
        <v>300</v>
      </c>
      <c r="M936" s="16">
        <v>225</v>
      </c>
      <c r="N936" s="19">
        <v>280</v>
      </c>
      <c r="O936" s="16">
        <v>721.72</v>
      </c>
      <c r="P936" s="19">
        <v>0</v>
      </c>
      <c r="Q936" s="19">
        <v>0</v>
      </c>
      <c r="R936" s="19">
        <v>0</v>
      </c>
      <c r="S936" s="19">
        <v>100</v>
      </c>
      <c r="T936" s="19">
        <v>617.13</v>
      </c>
      <c r="U936" s="19">
        <v>0</v>
      </c>
      <c r="V936" s="18">
        <v>0</v>
      </c>
      <c r="W936" s="87">
        <v>2243.85</v>
      </c>
      <c r="X936" s="19">
        <v>304.5</v>
      </c>
      <c r="Y936" s="19">
        <v>83.31</v>
      </c>
      <c r="Z936" s="19">
        <v>120</v>
      </c>
      <c r="AA936" s="16">
        <v>0</v>
      </c>
      <c r="AB936" s="16">
        <v>0</v>
      </c>
      <c r="AC936" s="16">
        <v>0</v>
      </c>
      <c r="AD936" s="16">
        <v>0</v>
      </c>
      <c r="AE936" s="16">
        <v>0</v>
      </c>
      <c r="AF936" s="16">
        <v>5.54</v>
      </c>
      <c r="AG936" s="5">
        <v>0</v>
      </c>
      <c r="AH936" s="5">
        <v>0</v>
      </c>
      <c r="AI936" s="6">
        <v>0</v>
      </c>
      <c r="AJ936" s="38">
        <v>513.35</v>
      </c>
      <c r="AK936" s="23">
        <v>4308.31</v>
      </c>
      <c r="AL936" s="16">
        <v>24.25</v>
      </c>
      <c r="AM936" s="38">
        <v>3776.25</v>
      </c>
      <c r="AN936" s="16"/>
      <c r="AO936" s="16"/>
      <c r="AP936" s="16"/>
      <c r="AQ936" s="16"/>
      <c r="AR936" s="16"/>
      <c r="AS936" s="16"/>
      <c r="AT936" s="16"/>
      <c r="AU936" s="16"/>
      <c r="AV936" s="16"/>
      <c r="AW936" s="16"/>
      <c r="AX936" s="16"/>
      <c r="AY936" s="16"/>
      <c r="AZ936" s="16"/>
      <c r="BA936" s="16"/>
      <c r="BB936" s="16"/>
      <c r="BC936" s="16"/>
      <c r="BD936" s="16"/>
      <c r="BE936" s="16"/>
      <c r="BF936" s="16"/>
      <c r="BG936" s="16"/>
      <c r="BH936" s="16"/>
      <c r="BI936" s="16"/>
      <c r="BJ936" s="16"/>
      <c r="BK936" s="16"/>
      <c r="BL936" s="16"/>
      <c r="BM936" s="16"/>
      <c r="BN936" s="16"/>
      <c r="BO936" s="16"/>
      <c r="BP936" s="16"/>
      <c r="BQ936" s="16"/>
      <c r="BR936" s="16"/>
      <c r="BS936" s="16"/>
      <c r="BT936" s="16"/>
      <c r="BU936" s="16"/>
      <c r="BV936" s="16"/>
      <c r="BW936" s="16"/>
      <c r="BX936" s="16"/>
      <c r="BY936" s="16"/>
      <c r="BZ936" s="16"/>
      <c r="CA936" s="16"/>
      <c r="CB936" s="16"/>
      <c r="CC936" s="16"/>
      <c r="CD936" s="16"/>
      <c r="CE936" s="16"/>
      <c r="CF936" s="16"/>
      <c r="CG936" s="16"/>
      <c r="CH936" s="16"/>
      <c r="CI936" s="16"/>
      <c r="CJ936" s="16"/>
      <c r="CK936" s="16"/>
      <c r="CL936" s="16"/>
      <c r="CM936" s="16"/>
      <c r="CN936" s="16"/>
      <c r="CO936" s="16"/>
      <c r="CP936" s="16"/>
      <c r="CQ936" s="16"/>
      <c r="CR936" s="16"/>
      <c r="CS936" s="16"/>
      <c r="CT936" s="16"/>
      <c r="CU936" s="31"/>
      <c r="CV936" s="31"/>
      <c r="CW936" s="31"/>
      <c r="CX936" s="31"/>
      <c r="CY936" s="31"/>
      <c r="CZ936" s="31"/>
      <c r="DA936" s="31"/>
      <c r="DB936" s="31"/>
      <c r="DC936" s="31"/>
      <c r="DD936" s="31"/>
      <c r="DE936" s="31"/>
      <c r="DF936" s="31"/>
      <c r="DG936" s="31"/>
      <c r="DH936" s="31"/>
      <c r="DI936" s="31"/>
      <c r="DJ936" s="31"/>
      <c r="DK936" s="31"/>
      <c r="DL936" s="31"/>
      <c r="DM936" s="31"/>
      <c r="DN936" s="31"/>
      <c r="DO936" s="31"/>
      <c r="DP936" s="31"/>
      <c r="DQ936" s="31"/>
      <c r="DR936" s="31"/>
      <c r="DS936" s="31"/>
      <c r="DT936" s="31"/>
      <c r="DU936" s="31"/>
      <c r="DV936" s="31"/>
      <c r="DW936" s="31"/>
      <c r="DX936" s="31"/>
      <c r="DY936" s="31"/>
      <c r="DZ936" s="31"/>
      <c r="EA936" s="31"/>
      <c r="EB936" s="31"/>
      <c r="EC936" s="31"/>
      <c r="ED936" s="31"/>
      <c r="EE936" s="31"/>
      <c r="EF936" s="31"/>
      <c r="EG936" s="31"/>
      <c r="EH936" s="31"/>
      <c r="EI936" s="31"/>
      <c r="EJ936" s="31"/>
      <c r="EK936" s="31"/>
      <c r="EL936" s="31"/>
      <c r="EM936" s="31"/>
      <c r="EN936" s="31"/>
      <c r="EO936" s="31"/>
      <c r="EP936" s="31"/>
      <c r="EQ936" s="31"/>
      <c r="ER936" s="31"/>
      <c r="ES936" s="31"/>
      <c r="ET936" s="31"/>
      <c r="EU936" s="31"/>
      <c r="EV936" s="31"/>
      <c r="EW936" s="31"/>
      <c r="EX936" s="31"/>
      <c r="EY936" s="31"/>
      <c r="EZ936" s="31"/>
      <c r="FA936" s="31"/>
      <c r="FB936" s="31"/>
      <c r="FC936" s="31"/>
      <c r="FD936" s="31"/>
      <c r="FE936" s="31"/>
      <c r="FF936" s="31"/>
      <c r="FG936" s="31"/>
      <c r="FH936" s="31"/>
      <c r="FI936" s="31"/>
      <c r="FJ936" s="31"/>
      <c r="FK936" s="31"/>
      <c r="FL936" s="31"/>
      <c r="FM936" s="31"/>
      <c r="FN936" s="31"/>
      <c r="FO936" s="31"/>
      <c r="FP936" s="31"/>
      <c r="FQ936" s="31"/>
      <c r="FR936" s="31"/>
    </row>
    <row r="937" spans="1:174" s="71" customFormat="1" ht="13.5">
      <c r="A937" s="16" t="s">
        <v>13</v>
      </c>
      <c r="B937" s="16">
        <v>2015</v>
      </c>
      <c r="C937" s="40">
        <v>1</v>
      </c>
      <c r="D937" s="16">
        <v>1820</v>
      </c>
      <c r="E937" s="16">
        <v>0</v>
      </c>
      <c r="F937" s="16">
        <v>0</v>
      </c>
      <c r="G937" s="16">
        <v>140</v>
      </c>
      <c r="H937" s="16">
        <v>0</v>
      </c>
      <c r="I937" s="16">
        <v>50</v>
      </c>
      <c r="J937" s="6">
        <v>0</v>
      </c>
      <c r="K937" s="38">
        <v>2010</v>
      </c>
      <c r="L937" s="16">
        <v>0</v>
      </c>
      <c r="M937" s="16">
        <v>36</v>
      </c>
      <c r="N937" s="19">
        <v>280</v>
      </c>
      <c r="O937" s="16">
        <v>572.67</v>
      </c>
      <c r="P937" s="19">
        <v>0</v>
      </c>
      <c r="Q937" s="19">
        <v>0</v>
      </c>
      <c r="R937" s="19">
        <v>0</v>
      </c>
      <c r="S937" s="19">
        <v>100</v>
      </c>
      <c r="T937" s="19">
        <v>836.78</v>
      </c>
      <c r="U937" s="19">
        <v>0</v>
      </c>
      <c r="V937" s="18">
        <v>0</v>
      </c>
      <c r="W937" s="86">
        <v>1825.45</v>
      </c>
      <c r="X937" s="19">
        <v>371</v>
      </c>
      <c r="Y937" s="19">
        <v>43.9</v>
      </c>
      <c r="Z937" s="19">
        <v>120</v>
      </c>
      <c r="AA937" s="16">
        <v>0</v>
      </c>
      <c r="AB937" s="16">
        <v>0</v>
      </c>
      <c r="AC937" s="16">
        <v>0</v>
      </c>
      <c r="AD937" s="16">
        <v>0</v>
      </c>
      <c r="AE937" s="16">
        <v>0</v>
      </c>
      <c r="AF937" s="16">
        <v>0</v>
      </c>
      <c r="AG937" s="5">
        <v>0</v>
      </c>
      <c r="AH937" s="5">
        <v>0</v>
      </c>
      <c r="AI937" s="6">
        <v>0</v>
      </c>
      <c r="AJ937" s="38">
        <v>534.9</v>
      </c>
      <c r="AK937" s="23">
        <v>3835.45</v>
      </c>
      <c r="AL937" s="16">
        <v>10.06</v>
      </c>
      <c r="AM937" s="38">
        <v>3290.49</v>
      </c>
      <c r="AN937" s="16"/>
      <c r="AO937" s="16"/>
      <c r="AP937" s="16"/>
      <c r="AQ937" s="16"/>
      <c r="AR937" s="16"/>
      <c r="AS937" s="16"/>
      <c r="AT937" s="16"/>
      <c r="AU937" s="16"/>
      <c r="AV937" s="16"/>
      <c r="AW937" s="16"/>
      <c r="AX937" s="16"/>
      <c r="AY937" s="16"/>
      <c r="AZ937" s="16"/>
      <c r="BA937" s="16"/>
      <c r="BB937" s="16"/>
      <c r="BC937" s="16"/>
      <c r="BD937" s="16"/>
      <c r="BE937" s="16"/>
      <c r="BF937" s="16"/>
      <c r="BG937" s="16"/>
      <c r="BH937" s="16"/>
      <c r="BI937" s="16"/>
      <c r="BJ937" s="16"/>
      <c r="BK937" s="16"/>
      <c r="BL937" s="16"/>
      <c r="BM937" s="16"/>
      <c r="BN937" s="16"/>
      <c r="BO937" s="16"/>
      <c r="BP937" s="16"/>
      <c r="BQ937" s="16"/>
      <c r="BR937" s="16"/>
      <c r="BS937" s="16"/>
      <c r="BT937" s="16"/>
      <c r="BU937" s="16"/>
      <c r="BV937" s="16"/>
      <c r="BW937" s="16"/>
      <c r="BX937" s="16"/>
      <c r="BY937" s="16"/>
      <c r="BZ937" s="16"/>
      <c r="CA937" s="16"/>
      <c r="CB937" s="16"/>
      <c r="CC937" s="16"/>
      <c r="CD937" s="16"/>
      <c r="CE937" s="16"/>
      <c r="CF937" s="16"/>
      <c r="CG937" s="16"/>
      <c r="CH937" s="16"/>
      <c r="CI937" s="16"/>
      <c r="CJ937" s="16"/>
      <c r="CK937" s="16"/>
      <c r="CL937" s="16"/>
      <c r="CM937" s="16"/>
      <c r="CN937" s="16"/>
      <c r="CO937" s="16"/>
      <c r="CP937" s="16"/>
      <c r="CQ937" s="16"/>
      <c r="CR937" s="16"/>
      <c r="CS937" s="16"/>
      <c r="CT937" s="16"/>
      <c r="CU937" s="31"/>
      <c r="CV937" s="31"/>
      <c r="CW937" s="31"/>
      <c r="CX937" s="31"/>
      <c r="CY937" s="31"/>
      <c r="CZ937" s="31"/>
      <c r="DA937" s="31"/>
      <c r="DB937" s="31"/>
      <c r="DC937" s="31"/>
      <c r="DD937" s="31"/>
      <c r="DE937" s="31"/>
      <c r="DF937" s="31"/>
      <c r="DG937" s="31"/>
      <c r="DH937" s="31"/>
      <c r="DI937" s="31"/>
      <c r="DJ937" s="31"/>
      <c r="DK937" s="31"/>
      <c r="DL937" s="31"/>
      <c r="DM937" s="31"/>
      <c r="DN937" s="31"/>
      <c r="DO937" s="31"/>
      <c r="DP937" s="31"/>
      <c r="DQ937" s="31"/>
      <c r="DR937" s="31"/>
      <c r="DS937" s="31"/>
      <c r="DT937" s="31"/>
      <c r="DU937" s="31"/>
      <c r="DV937" s="31"/>
      <c r="DW937" s="31"/>
      <c r="DX937" s="31"/>
      <c r="DY937" s="31"/>
      <c r="DZ937" s="31"/>
      <c r="EA937" s="31"/>
      <c r="EB937" s="31"/>
      <c r="EC937" s="31"/>
      <c r="ED937" s="31"/>
      <c r="EE937" s="31"/>
      <c r="EF937" s="31"/>
      <c r="EG937" s="31"/>
      <c r="EH937" s="31"/>
      <c r="EI937" s="31"/>
      <c r="EJ937" s="31"/>
      <c r="EK937" s="31"/>
      <c r="EL937" s="31"/>
      <c r="EM937" s="31"/>
      <c r="EN937" s="31"/>
      <c r="EO937" s="31"/>
      <c r="EP937" s="31"/>
      <c r="EQ937" s="31"/>
      <c r="ER937" s="31"/>
      <c r="ES937" s="31"/>
      <c r="ET937" s="31"/>
      <c r="EU937" s="31"/>
      <c r="EV937" s="31"/>
      <c r="EW937" s="31"/>
      <c r="EX937" s="31"/>
      <c r="EY937" s="31"/>
      <c r="EZ937" s="31"/>
      <c r="FA937" s="31"/>
      <c r="FB937" s="31"/>
      <c r="FC937" s="31"/>
      <c r="FD937" s="31"/>
      <c r="FE937" s="31"/>
      <c r="FF937" s="31"/>
      <c r="FG937" s="31"/>
      <c r="FH937" s="31"/>
      <c r="FI937" s="31"/>
      <c r="FJ937" s="31"/>
      <c r="FK937" s="31"/>
      <c r="FL937" s="31"/>
      <c r="FM937" s="31"/>
      <c r="FN937" s="31"/>
      <c r="FO937" s="31"/>
      <c r="FP937" s="31"/>
      <c r="FQ937" s="31"/>
      <c r="FR937" s="31"/>
    </row>
    <row r="938" spans="1:174" s="71" customFormat="1" ht="13.5">
      <c r="A938" s="16" t="s">
        <v>13</v>
      </c>
      <c r="B938" s="16">
        <v>2015</v>
      </c>
      <c r="C938" s="40">
        <v>2</v>
      </c>
      <c r="D938" s="16">
        <v>1820</v>
      </c>
      <c r="E938" s="16">
        <v>0</v>
      </c>
      <c r="F938" s="16">
        <v>0</v>
      </c>
      <c r="G938" s="16">
        <v>180</v>
      </c>
      <c r="H938" s="16">
        <v>60</v>
      </c>
      <c r="I938" s="16">
        <v>50</v>
      </c>
      <c r="J938" s="6">
        <v>0</v>
      </c>
      <c r="K938" s="38">
        <v>2110</v>
      </c>
      <c r="L938" s="16">
        <v>0</v>
      </c>
      <c r="M938" s="16">
        <v>0</v>
      </c>
      <c r="N938" s="19">
        <v>280</v>
      </c>
      <c r="O938" s="16">
        <v>313.79</v>
      </c>
      <c r="P938" s="19">
        <v>1255.17</v>
      </c>
      <c r="Q938" s="19">
        <v>0</v>
      </c>
      <c r="R938" s="19">
        <v>0</v>
      </c>
      <c r="S938" s="19">
        <v>100</v>
      </c>
      <c r="T938" s="19">
        <v>324.25</v>
      </c>
      <c r="U938" s="19">
        <v>0</v>
      </c>
      <c r="V938" s="18">
        <v>0</v>
      </c>
      <c r="W938" s="87">
        <v>2273.21</v>
      </c>
      <c r="X938" s="19">
        <v>235</v>
      </c>
      <c r="Y938" s="19">
        <v>8.9</v>
      </c>
      <c r="Z938" s="19">
        <v>124.83</v>
      </c>
      <c r="AA938" s="16">
        <v>0</v>
      </c>
      <c r="AB938" s="16">
        <v>0</v>
      </c>
      <c r="AC938" s="16">
        <v>0</v>
      </c>
      <c r="AD938" s="16">
        <v>0</v>
      </c>
      <c r="AE938" s="16">
        <v>0</v>
      </c>
      <c r="AF938" s="16">
        <v>0</v>
      </c>
      <c r="AG938" s="5">
        <v>0</v>
      </c>
      <c r="AH938" s="5">
        <v>0</v>
      </c>
      <c r="AI938" s="6">
        <v>0</v>
      </c>
      <c r="AJ938" s="38">
        <v>368.73</v>
      </c>
      <c r="AK938" s="23">
        <v>4383.21</v>
      </c>
      <c r="AL938" s="16">
        <v>26.5</v>
      </c>
      <c r="AM938" s="38">
        <v>3987.98</v>
      </c>
      <c r="AN938" s="16"/>
      <c r="AO938" s="16"/>
      <c r="AP938" s="16"/>
      <c r="AQ938" s="16"/>
      <c r="AR938" s="16"/>
      <c r="AS938" s="16"/>
      <c r="AT938" s="16"/>
      <c r="AU938" s="16"/>
      <c r="AV938" s="16"/>
      <c r="AW938" s="16"/>
      <c r="AX938" s="16"/>
      <c r="AY938" s="16"/>
      <c r="AZ938" s="16"/>
      <c r="BA938" s="16"/>
      <c r="BB938" s="16"/>
      <c r="BC938" s="16"/>
      <c r="BD938" s="16"/>
      <c r="BE938" s="16"/>
      <c r="BF938" s="16"/>
      <c r="BG938" s="16"/>
      <c r="BH938" s="16"/>
      <c r="BI938" s="16"/>
      <c r="BJ938" s="16"/>
      <c r="BK938" s="16"/>
      <c r="BL938" s="16"/>
      <c r="BM938" s="16"/>
      <c r="BN938" s="16"/>
      <c r="BO938" s="16"/>
      <c r="BP938" s="16"/>
      <c r="BQ938" s="16"/>
      <c r="BR938" s="16"/>
      <c r="BS938" s="16"/>
      <c r="BT938" s="16"/>
      <c r="BU938" s="16"/>
      <c r="BV938" s="16"/>
      <c r="BW938" s="16"/>
      <c r="BX938" s="16"/>
      <c r="BY938" s="16"/>
      <c r="BZ938" s="16"/>
      <c r="CA938" s="16"/>
      <c r="CB938" s="16"/>
      <c r="CC938" s="16"/>
      <c r="CD938" s="16"/>
      <c r="CE938" s="16"/>
      <c r="CF938" s="16"/>
      <c r="CG938" s="16"/>
      <c r="CH938" s="16"/>
      <c r="CI938" s="16"/>
      <c r="CJ938" s="16"/>
      <c r="CK938" s="16"/>
      <c r="CL938" s="16"/>
      <c r="CM938" s="16"/>
      <c r="CN938" s="16"/>
      <c r="CO938" s="16"/>
      <c r="CP938" s="16"/>
      <c r="CQ938" s="16"/>
      <c r="CR938" s="16"/>
      <c r="CS938" s="16"/>
      <c r="CT938" s="16"/>
      <c r="CU938" s="31"/>
      <c r="CV938" s="31"/>
      <c r="CW938" s="31"/>
      <c r="CX938" s="31"/>
      <c r="CY938" s="31"/>
      <c r="CZ938" s="31"/>
      <c r="DA938" s="31"/>
      <c r="DB938" s="31"/>
      <c r="DC938" s="31"/>
      <c r="DD938" s="31"/>
      <c r="DE938" s="31"/>
      <c r="DF938" s="31"/>
      <c r="DG938" s="31"/>
      <c r="DH938" s="31"/>
      <c r="DI938" s="31"/>
      <c r="DJ938" s="31"/>
      <c r="DK938" s="31"/>
      <c r="DL938" s="31"/>
      <c r="DM938" s="31"/>
      <c r="DN938" s="31"/>
      <c r="DO938" s="31"/>
      <c r="DP938" s="31"/>
      <c r="DQ938" s="31"/>
      <c r="DR938" s="31"/>
      <c r="DS938" s="31"/>
      <c r="DT938" s="31"/>
      <c r="DU938" s="31"/>
      <c r="DV938" s="31"/>
      <c r="DW938" s="31"/>
      <c r="DX938" s="31"/>
      <c r="DY938" s="31"/>
      <c r="DZ938" s="31"/>
      <c r="EA938" s="31"/>
      <c r="EB938" s="31"/>
      <c r="EC938" s="31"/>
      <c r="ED938" s="31"/>
      <c r="EE938" s="31"/>
      <c r="EF938" s="31"/>
      <c r="EG938" s="31"/>
      <c r="EH938" s="31"/>
      <c r="EI938" s="31"/>
      <c r="EJ938" s="31"/>
      <c r="EK938" s="31"/>
      <c r="EL938" s="31"/>
      <c r="EM938" s="31"/>
      <c r="EN938" s="31"/>
      <c r="EO938" s="31"/>
      <c r="EP938" s="31"/>
      <c r="EQ938" s="31"/>
      <c r="ER938" s="31"/>
      <c r="ES938" s="31"/>
      <c r="ET938" s="31"/>
      <c r="EU938" s="31"/>
      <c r="EV938" s="31"/>
      <c r="EW938" s="31"/>
      <c r="EX938" s="31"/>
      <c r="EY938" s="31"/>
      <c r="EZ938" s="31"/>
      <c r="FA938" s="31"/>
      <c r="FB938" s="31"/>
      <c r="FC938" s="31"/>
      <c r="FD938" s="31"/>
      <c r="FE938" s="31"/>
      <c r="FF938" s="31"/>
      <c r="FG938" s="31"/>
      <c r="FH938" s="31"/>
      <c r="FI938" s="31"/>
      <c r="FJ938" s="31"/>
      <c r="FK938" s="31"/>
      <c r="FL938" s="31"/>
      <c r="FM938" s="31"/>
      <c r="FN938" s="31"/>
      <c r="FO938" s="31"/>
      <c r="FP938" s="31"/>
      <c r="FQ938" s="31"/>
      <c r="FR938" s="31"/>
    </row>
    <row r="939" spans="1:174" s="71" customFormat="1" ht="13.5">
      <c r="A939" s="16" t="s">
        <v>13</v>
      </c>
      <c r="B939" s="16">
        <v>2015</v>
      </c>
      <c r="C939" s="40">
        <v>3</v>
      </c>
      <c r="D939" s="16">
        <v>1820</v>
      </c>
      <c r="E939" s="16">
        <v>0</v>
      </c>
      <c r="F939" s="16">
        <v>0</v>
      </c>
      <c r="G939" s="16">
        <v>180</v>
      </c>
      <c r="H939" s="16">
        <v>50</v>
      </c>
      <c r="I939" s="16">
        <v>100</v>
      </c>
      <c r="J939" s="6">
        <v>0</v>
      </c>
      <c r="K939" s="38">
        <v>2150</v>
      </c>
      <c r="L939" s="16">
        <v>0</v>
      </c>
      <c r="M939" s="16">
        <v>153</v>
      </c>
      <c r="N939" s="19">
        <v>280</v>
      </c>
      <c r="O939" s="16">
        <v>564.83</v>
      </c>
      <c r="P939" s="19">
        <v>0</v>
      </c>
      <c r="Q939" s="19">
        <v>0</v>
      </c>
      <c r="R939" s="19">
        <v>0</v>
      </c>
      <c r="S939" s="19">
        <v>100</v>
      </c>
      <c r="T939" s="19">
        <v>627.59</v>
      </c>
      <c r="U939" s="19">
        <v>0</v>
      </c>
      <c r="V939" s="18">
        <v>0</v>
      </c>
      <c r="W939" s="86">
        <v>1725.42</v>
      </c>
      <c r="X939" s="19">
        <v>130</v>
      </c>
      <c r="Y939" s="19">
        <v>0</v>
      </c>
      <c r="Z939" s="19">
        <v>130</v>
      </c>
      <c r="AA939" s="16">
        <v>0</v>
      </c>
      <c r="AB939" s="16">
        <v>0</v>
      </c>
      <c r="AC939" s="16">
        <v>0</v>
      </c>
      <c r="AD939" s="16">
        <v>0</v>
      </c>
      <c r="AE939" s="16">
        <v>0</v>
      </c>
      <c r="AF939" s="16">
        <v>0</v>
      </c>
      <c r="AG939" s="5">
        <v>0</v>
      </c>
      <c r="AH939" s="5">
        <v>0</v>
      </c>
      <c r="AI939" s="6">
        <v>0</v>
      </c>
      <c r="AJ939" s="38">
        <v>260</v>
      </c>
      <c r="AK939" s="23">
        <v>3875.42</v>
      </c>
      <c r="AL939" s="16">
        <v>11.26</v>
      </c>
      <c r="AM939" s="38">
        <v>3604.16</v>
      </c>
      <c r="AN939" s="16"/>
      <c r="AO939" s="16"/>
      <c r="AP939" s="16"/>
      <c r="AQ939" s="16"/>
      <c r="AR939" s="16"/>
      <c r="AS939" s="16"/>
      <c r="AT939" s="16"/>
      <c r="AU939" s="16"/>
      <c r="AV939" s="16"/>
      <c r="AW939" s="16"/>
      <c r="AX939" s="16"/>
      <c r="AY939" s="16"/>
      <c r="AZ939" s="16"/>
      <c r="BA939" s="16"/>
      <c r="BB939" s="16"/>
      <c r="BC939" s="16"/>
      <c r="BD939" s="16"/>
      <c r="BE939" s="16"/>
      <c r="BF939" s="16"/>
      <c r="BG939" s="16"/>
      <c r="BH939" s="16"/>
      <c r="BI939" s="16"/>
      <c r="BJ939" s="16"/>
      <c r="BK939" s="16"/>
      <c r="BL939" s="16"/>
      <c r="BM939" s="16"/>
      <c r="BN939" s="16"/>
      <c r="BO939" s="16"/>
      <c r="BP939" s="16"/>
      <c r="BQ939" s="16"/>
      <c r="BR939" s="16"/>
      <c r="BS939" s="16"/>
      <c r="BT939" s="16"/>
      <c r="BU939" s="16"/>
      <c r="BV939" s="16"/>
      <c r="BW939" s="16"/>
      <c r="BX939" s="16"/>
      <c r="BY939" s="16"/>
      <c r="BZ939" s="16"/>
      <c r="CA939" s="16"/>
      <c r="CB939" s="16"/>
      <c r="CC939" s="16"/>
      <c r="CD939" s="16"/>
      <c r="CE939" s="16"/>
      <c r="CF939" s="16"/>
      <c r="CG939" s="16"/>
      <c r="CH939" s="16"/>
      <c r="CI939" s="16"/>
      <c r="CJ939" s="16"/>
      <c r="CK939" s="16"/>
      <c r="CL939" s="16"/>
      <c r="CM939" s="16"/>
      <c r="CN939" s="16"/>
      <c r="CO939" s="16"/>
      <c r="CP939" s="16"/>
      <c r="CQ939" s="16"/>
      <c r="CR939" s="16"/>
      <c r="CS939" s="16"/>
      <c r="CT939" s="16"/>
      <c r="CU939" s="31"/>
      <c r="CV939" s="31"/>
      <c r="CW939" s="31"/>
      <c r="CX939" s="31"/>
      <c r="CY939" s="31"/>
      <c r="CZ939" s="31"/>
      <c r="DA939" s="31"/>
      <c r="DB939" s="31"/>
      <c r="DC939" s="31"/>
      <c r="DD939" s="31"/>
      <c r="DE939" s="31"/>
      <c r="DF939" s="31"/>
      <c r="DG939" s="31"/>
      <c r="DH939" s="31"/>
      <c r="DI939" s="31"/>
      <c r="DJ939" s="31"/>
      <c r="DK939" s="31"/>
      <c r="DL939" s="31"/>
      <c r="DM939" s="31"/>
      <c r="DN939" s="31"/>
      <c r="DO939" s="31"/>
      <c r="DP939" s="31"/>
      <c r="DQ939" s="31"/>
      <c r="DR939" s="31"/>
      <c r="DS939" s="31"/>
      <c r="DT939" s="31"/>
      <c r="DU939" s="31"/>
      <c r="DV939" s="31"/>
      <c r="DW939" s="31"/>
      <c r="DX939" s="31"/>
      <c r="DY939" s="31"/>
      <c r="DZ939" s="31"/>
      <c r="EA939" s="31"/>
      <c r="EB939" s="31"/>
      <c r="EC939" s="31"/>
      <c r="ED939" s="31"/>
      <c r="EE939" s="31"/>
      <c r="EF939" s="31"/>
      <c r="EG939" s="31"/>
      <c r="EH939" s="31"/>
      <c r="EI939" s="31"/>
      <c r="EJ939" s="31"/>
      <c r="EK939" s="31"/>
      <c r="EL939" s="31"/>
      <c r="EM939" s="31"/>
      <c r="EN939" s="31"/>
      <c r="EO939" s="31"/>
      <c r="EP939" s="31"/>
      <c r="EQ939" s="31"/>
      <c r="ER939" s="31"/>
      <c r="ES939" s="31"/>
      <c r="ET939" s="31"/>
      <c r="EU939" s="31"/>
      <c r="EV939" s="31"/>
      <c r="EW939" s="31"/>
      <c r="EX939" s="31"/>
      <c r="EY939" s="31"/>
      <c r="EZ939" s="31"/>
      <c r="FA939" s="31"/>
      <c r="FB939" s="31"/>
      <c r="FC939" s="31"/>
      <c r="FD939" s="31"/>
      <c r="FE939" s="31"/>
      <c r="FF939" s="31"/>
      <c r="FG939" s="31"/>
      <c r="FH939" s="31"/>
      <c r="FI939" s="31"/>
      <c r="FJ939" s="31"/>
      <c r="FK939" s="31"/>
      <c r="FL939" s="31"/>
      <c r="FM939" s="31"/>
      <c r="FN939" s="31"/>
      <c r="FO939" s="31"/>
      <c r="FP939" s="31"/>
      <c r="FQ939" s="31"/>
      <c r="FR939" s="31"/>
    </row>
    <row r="940" spans="1:174" s="71" customFormat="1" ht="13.5">
      <c r="A940" s="16" t="s">
        <v>13</v>
      </c>
      <c r="B940" s="16">
        <v>2015</v>
      </c>
      <c r="C940" s="40">
        <v>4</v>
      </c>
      <c r="D940" s="16">
        <v>1983.64</v>
      </c>
      <c r="E940" s="16">
        <v>0</v>
      </c>
      <c r="F940" s="16">
        <v>0</v>
      </c>
      <c r="G940" s="16">
        <v>180</v>
      </c>
      <c r="H940" s="16">
        <v>50</v>
      </c>
      <c r="I940" s="16">
        <v>100</v>
      </c>
      <c r="J940" s="6">
        <v>0</v>
      </c>
      <c r="K940" s="38">
        <v>2313.64</v>
      </c>
      <c r="L940" s="16">
        <v>0</v>
      </c>
      <c r="M940" s="16">
        <v>216</v>
      </c>
      <c r="N940" s="19">
        <v>280</v>
      </c>
      <c r="O940" s="16">
        <v>626.4</v>
      </c>
      <c r="P940" s="19">
        <v>0</v>
      </c>
      <c r="Q940" s="19">
        <v>0</v>
      </c>
      <c r="R940" s="19">
        <v>0</v>
      </c>
      <c r="S940" s="19">
        <v>100</v>
      </c>
      <c r="T940" s="19">
        <v>928.73</v>
      </c>
      <c r="U940" s="19">
        <v>0</v>
      </c>
      <c r="V940" s="18">
        <v>0</v>
      </c>
      <c r="W940" s="87">
        <v>2151.63</v>
      </c>
      <c r="X940" s="19">
        <v>31</v>
      </c>
      <c r="Y940" s="19">
        <v>0</v>
      </c>
      <c r="Z940" s="19">
        <v>154</v>
      </c>
      <c r="AA940" s="16">
        <v>0</v>
      </c>
      <c r="AB940" s="16">
        <v>0</v>
      </c>
      <c r="AC940" s="16">
        <v>0</v>
      </c>
      <c r="AD940" s="16">
        <v>0</v>
      </c>
      <c r="AE940" s="16">
        <v>0</v>
      </c>
      <c r="AF940" s="16">
        <v>0</v>
      </c>
      <c r="AG940" s="5">
        <v>0</v>
      </c>
      <c r="AH940" s="5">
        <v>0</v>
      </c>
      <c r="AI940" s="6">
        <v>0</v>
      </c>
      <c r="AJ940" s="38">
        <v>185</v>
      </c>
      <c r="AK940" s="23">
        <v>4465.27</v>
      </c>
      <c r="AL940" s="16">
        <v>28.96</v>
      </c>
      <c r="AM940" s="38">
        <v>4251.31</v>
      </c>
      <c r="AN940" s="16"/>
      <c r="AO940" s="16"/>
      <c r="AP940" s="16"/>
      <c r="AQ940" s="16"/>
      <c r="AR940" s="16"/>
      <c r="AS940" s="16"/>
      <c r="AT940" s="16"/>
      <c r="AU940" s="16"/>
      <c r="AV940" s="16"/>
      <c r="AW940" s="16"/>
      <c r="AX940" s="16"/>
      <c r="AY940" s="16"/>
      <c r="AZ940" s="16"/>
      <c r="BA940" s="16"/>
      <c r="BB940" s="16"/>
      <c r="BC940" s="16"/>
      <c r="BD940" s="16"/>
      <c r="BE940" s="16"/>
      <c r="BF940" s="16"/>
      <c r="BG940" s="16"/>
      <c r="BH940" s="16"/>
      <c r="BI940" s="16"/>
      <c r="BJ940" s="16"/>
      <c r="BK940" s="16"/>
      <c r="BL940" s="16"/>
      <c r="BM940" s="16"/>
      <c r="BN940" s="16"/>
      <c r="BO940" s="16"/>
      <c r="BP940" s="16"/>
      <c r="BQ940" s="16"/>
      <c r="BR940" s="16"/>
      <c r="BS940" s="16"/>
      <c r="BT940" s="16"/>
      <c r="BU940" s="16"/>
      <c r="BV940" s="16"/>
      <c r="BW940" s="16"/>
      <c r="BX940" s="16"/>
      <c r="BY940" s="16"/>
      <c r="BZ940" s="16"/>
      <c r="CA940" s="16"/>
      <c r="CB940" s="16"/>
      <c r="CC940" s="16"/>
      <c r="CD940" s="16"/>
      <c r="CE940" s="16"/>
      <c r="CF940" s="16"/>
      <c r="CG940" s="16"/>
      <c r="CH940" s="16"/>
      <c r="CI940" s="16"/>
      <c r="CJ940" s="16"/>
      <c r="CK940" s="16"/>
      <c r="CL940" s="16"/>
      <c r="CM940" s="16"/>
      <c r="CN940" s="16"/>
      <c r="CO940" s="16"/>
      <c r="CP940" s="16"/>
      <c r="CQ940" s="16"/>
      <c r="CR940" s="16"/>
      <c r="CS940" s="16"/>
      <c r="CT940" s="16"/>
      <c r="CU940" s="31"/>
      <c r="CV940" s="31"/>
      <c r="CW940" s="31"/>
      <c r="CX940" s="31"/>
      <c r="CY940" s="31"/>
      <c r="CZ940" s="31"/>
      <c r="DA940" s="31"/>
      <c r="DB940" s="31"/>
      <c r="DC940" s="31"/>
      <c r="DD940" s="31"/>
      <c r="DE940" s="31"/>
      <c r="DF940" s="31"/>
      <c r="DG940" s="31"/>
      <c r="DH940" s="31"/>
      <c r="DI940" s="31"/>
      <c r="DJ940" s="31"/>
      <c r="DK940" s="31"/>
      <c r="DL940" s="31"/>
      <c r="DM940" s="31"/>
      <c r="DN940" s="31"/>
      <c r="DO940" s="31"/>
      <c r="DP940" s="31"/>
      <c r="DQ940" s="31"/>
      <c r="DR940" s="31"/>
      <c r="DS940" s="31"/>
      <c r="DT940" s="31"/>
      <c r="DU940" s="31"/>
      <c r="DV940" s="31"/>
      <c r="DW940" s="31"/>
      <c r="DX940" s="31"/>
      <c r="DY940" s="31"/>
      <c r="DZ940" s="31"/>
      <c r="EA940" s="31"/>
      <c r="EB940" s="31"/>
      <c r="EC940" s="31"/>
      <c r="ED940" s="31"/>
      <c r="EE940" s="31"/>
      <c r="EF940" s="31"/>
      <c r="EG940" s="31"/>
      <c r="EH940" s="31"/>
      <c r="EI940" s="31"/>
      <c r="EJ940" s="31"/>
      <c r="EK940" s="31"/>
      <c r="EL940" s="31"/>
      <c r="EM940" s="31"/>
      <c r="EN940" s="31"/>
      <c r="EO940" s="31"/>
      <c r="EP940" s="31"/>
      <c r="EQ940" s="31"/>
      <c r="ER940" s="31"/>
      <c r="ES940" s="31"/>
      <c r="ET940" s="31"/>
      <c r="EU940" s="31"/>
      <c r="EV940" s="31"/>
      <c r="EW940" s="31"/>
      <c r="EX940" s="31"/>
      <c r="EY940" s="31"/>
      <c r="EZ940" s="31"/>
      <c r="FA940" s="31"/>
      <c r="FB940" s="31"/>
      <c r="FC940" s="31"/>
      <c r="FD940" s="31"/>
      <c r="FE940" s="31"/>
      <c r="FF940" s="31"/>
      <c r="FG940" s="31"/>
      <c r="FH940" s="31"/>
      <c r="FI940" s="31"/>
      <c r="FJ940" s="31"/>
      <c r="FK940" s="31"/>
      <c r="FL940" s="31"/>
      <c r="FM940" s="31"/>
      <c r="FN940" s="31"/>
      <c r="FO940" s="31"/>
      <c r="FP940" s="31"/>
      <c r="FQ940" s="31"/>
      <c r="FR940" s="31"/>
    </row>
    <row r="941" spans="1:174" s="72" customFormat="1" ht="13.5">
      <c r="A941" s="24" t="s">
        <v>13</v>
      </c>
      <c r="B941" s="24">
        <v>2015</v>
      </c>
      <c r="C941" s="73">
        <v>5</v>
      </c>
      <c r="D941" s="24">
        <v>2020</v>
      </c>
      <c r="E941" s="24">
        <v>0</v>
      </c>
      <c r="F941" s="24">
        <v>0</v>
      </c>
      <c r="G941" s="24">
        <v>180</v>
      </c>
      <c r="H941" s="24">
        <v>50</v>
      </c>
      <c r="I941" s="24">
        <v>100</v>
      </c>
      <c r="J941" s="26">
        <v>0</v>
      </c>
      <c r="K941" s="57">
        <v>2350</v>
      </c>
      <c r="L941" s="24">
        <v>0</v>
      </c>
      <c r="M941" s="24">
        <v>54</v>
      </c>
      <c r="N941" s="25">
        <v>280</v>
      </c>
      <c r="O941" s="24">
        <v>487.59</v>
      </c>
      <c r="P941" s="25">
        <v>0</v>
      </c>
      <c r="Q941" s="25">
        <v>0</v>
      </c>
      <c r="R941" s="25">
        <v>0</v>
      </c>
      <c r="S941" s="25">
        <v>378.62</v>
      </c>
      <c r="T941" s="25">
        <v>1393.1</v>
      </c>
      <c r="U941" s="25">
        <v>0</v>
      </c>
      <c r="V941" s="37">
        <v>0</v>
      </c>
      <c r="W941" s="12">
        <v>2593.31</v>
      </c>
      <c r="X941" s="25">
        <v>73.5</v>
      </c>
      <c r="Y941" s="25">
        <v>2</v>
      </c>
      <c r="Z941" s="25">
        <v>160</v>
      </c>
      <c r="AA941" s="24">
        <v>0</v>
      </c>
      <c r="AB941" s="24">
        <v>0</v>
      </c>
      <c r="AC941" s="24">
        <v>0</v>
      </c>
      <c r="AD941" s="24">
        <v>0</v>
      </c>
      <c r="AE941" s="24">
        <v>0</v>
      </c>
      <c r="AF941" s="24">
        <v>0</v>
      </c>
      <c r="AG941" s="10">
        <v>0</v>
      </c>
      <c r="AH941" s="10">
        <v>0</v>
      </c>
      <c r="AI941" s="26">
        <v>0</v>
      </c>
      <c r="AJ941" s="57">
        <v>235.5</v>
      </c>
      <c r="AK941" s="12">
        <v>4943.31</v>
      </c>
      <c r="AL941" s="24">
        <v>43.3</v>
      </c>
      <c r="AM941" s="57">
        <v>4664.51</v>
      </c>
      <c r="AN941" s="24"/>
      <c r="AO941" s="24"/>
      <c r="AP941" s="24"/>
      <c r="AQ941" s="24"/>
      <c r="AR941" s="24"/>
      <c r="AS941" s="24"/>
      <c r="AT941" s="24"/>
      <c r="AU941" s="24"/>
      <c r="AV941" s="24"/>
      <c r="AW941" s="24"/>
      <c r="AX941" s="24"/>
      <c r="AY941" s="24"/>
      <c r="AZ941" s="24"/>
      <c r="BA941" s="24"/>
      <c r="BB941" s="24"/>
      <c r="BC941" s="24"/>
      <c r="BD941" s="24"/>
      <c r="BE941" s="24"/>
      <c r="BF941" s="24"/>
      <c r="BG941" s="24"/>
      <c r="BH941" s="24"/>
      <c r="BI941" s="24"/>
      <c r="BJ941" s="24"/>
      <c r="BK941" s="24"/>
      <c r="BL941" s="24"/>
      <c r="BM941" s="24"/>
      <c r="BN941" s="24"/>
      <c r="BO941" s="24"/>
      <c r="BP941" s="24"/>
      <c r="BQ941" s="24"/>
      <c r="BR941" s="24"/>
      <c r="BS941" s="24"/>
      <c r="BT941" s="24"/>
      <c r="BU941" s="24"/>
      <c r="BV941" s="24"/>
      <c r="BW941" s="24"/>
      <c r="BX941" s="24"/>
      <c r="BY941" s="24"/>
      <c r="BZ941" s="24"/>
      <c r="CA941" s="24"/>
      <c r="CB941" s="24"/>
      <c r="CC941" s="24"/>
      <c r="CD941" s="24"/>
      <c r="CE941" s="24"/>
      <c r="CF941" s="24"/>
      <c r="CG941" s="24"/>
      <c r="CH941" s="24"/>
      <c r="CI941" s="24"/>
      <c r="CJ941" s="24"/>
      <c r="CK941" s="24"/>
      <c r="CL941" s="24"/>
      <c r="CM941" s="24"/>
      <c r="CN941" s="24"/>
      <c r="CO941" s="24"/>
      <c r="CP941" s="24"/>
      <c r="CQ941" s="24"/>
      <c r="CR941" s="24"/>
      <c r="CS941" s="24"/>
      <c r="CT941" s="24"/>
      <c r="CU941" s="142"/>
      <c r="CV941" s="142"/>
      <c r="CW941" s="142"/>
      <c r="CX941" s="142"/>
      <c r="CY941" s="142"/>
      <c r="CZ941" s="142"/>
      <c r="DA941" s="142"/>
      <c r="DB941" s="142"/>
      <c r="DC941" s="142"/>
      <c r="DD941" s="142"/>
      <c r="DE941" s="142"/>
      <c r="DF941" s="142"/>
      <c r="DG941" s="142"/>
      <c r="DH941" s="142"/>
      <c r="DI941" s="142"/>
      <c r="DJ941" s="142"/>
      <c r="DK941" s="142"/>
      <c r="DL941" s="142"/>
      <c r="DM941" s="142"/>
      <c r="DN941" s="142"/>
      <c r="DO941" s="142"/>
      <c r="DP941" s="142"/>
      <c r="DQ941" s="142"/>
      <c r="DR941" s="142"/>
      <c r="DS941" s="142"/>
      <c r="DT941" s="142"/>
      <c r="DU941" s="142"/>
      <c r="DV941" s="142"/>
      <c r="DW941" s="142"/>
      <c r="DX941" s="142"/>
      <c r="DY941" s="142"/>
      <c r="DZ941" s="142"/>
      <c r="EA941" s="142"/>
      <c r="EB941" s="142"/>
      <c r="EC941" s="142"/>
      <c r="ED941" s="142"/>
      <c r="EE941" s="142"/>
      <c r="EF941" s="142"/>
      <c r="EG941" s="142"/>
      <c r="EH941" s="142"/>
      <c r="EI941" s="142"/>
      <c r="EJ941" s="142"/>
      <c r="EK941" s="142"/>
      <c r="EL941" s="142"/>
      <c r="EM941" s="142"/>
      <c r="EN941" s="142"/>
      <c r="EO941" s="142"/>
      <c r="EP941" s="142"/>
      <c r="EQ941" s="142"/>
      <c r="ER941" s="142"/>
      <c r="ES941" s="142"/>
      <c r="ET941" s="142"/>
      <c r="EU941" s="142"/>
      <c r="EV941" s="142"/>
      <c r="EW941" s="142"/>
      <c r="EX941" s="142"/>
      <c r="EY941" s="142"/>
      <c r="EZ941" s="142"/>
      <c r="FA941" s="142"/>
      <c r="FB941" s="142"/>
      <c r="FC941" s="142"/>
      <c r="FD941" s="142"/>
      <c r="FE941" s="142"/>
      <c r="FF941" s="142"/>
      <c r="FG941" s="142"/>
      <c r="FH941" s="142"/>
      <c r="FI941" s="142"/>
      <c r="FJ941" s="142"/>
      <c r="FK941" s="142"/>
      <c r="FL941" s="142"/>
      <c r="FM941" s="142"/>
      <c r="FN941" s="142"/>
      <c r="FO941" s="142"/>
      <c r="FP941" s="142"/>
      <c r="FQ941" s="142"/>
      <c r="FR941" s="142"/>
    </row>
    <row r="942" spans="1:174" s="22" customFormat="1" ht="13.5">
      <c r="A942" s="16" t="s">
        <v>13</v>
      </c>
      <c r="B942" s="16">
        <v>2015</v>
      </c>
      <c r="C942" s="40">
        <v>6</v>
      </c>
      <c r="D942" s="16">
        <v>2020</v>
      </c>
      <c r="E942" s="16">
        <v>0</v>
      </c>
      <c r="F942" s="16">
        <v>0</v>
      </c>
      <c r="G942" s="16">
        <v>180</v>
      </c>
      <c r="H942" s="16">
        <v>50</v>
      </c>
      <c r="I942" s="16">
        <v>150</v>
      </c>
      <c r="J942" s="6">
        <v>0</v>
      </c>
      <c r="K942" s="38">
        <v>2400</v>
      </c>
      <c r="L942" s="16">
        <v>0</v>
      </c>
      <c r="M942" s="16">
        <v>0</v>
      </c>
      <c r="N942" s="27">
        <v>280</v>
      </c>
      <c r="O942" s="16">
        <v>670.43</v>
      </c>
      <c r="P942" s="27">
        <v>0</v>
      </c>
      <c r="Q942" s="27">
        <v>0</v>
      </c>
      <c r="R942" s="27">
        <v>0</v>
      </c>
      <c r="S942" s="27">
        <v>105.42</v>
      </c>
      <c r="T942" s="27">
        <v>232.18</v>
      </c>
      <c r="U942" s="27">
        <v>0</v>
      </c>
      <c r="V942" s="42">
        <v>0</v>
      </c>
      <c r="W942" s="23">
        <v>1288.03</v>
      </c>
      <c r="X942" s="27">
        <v>117</v>
      </c>
      <c r="Y942" s="27">
        <v>0</v>
      </c>
      <c r="Z942" s="27">
        <v>160</v>
      </c>
      <c r="AA942" s="16">
        <v>0</v>
      </c>
      <c r="AB942" s="16">
        <v>0</v>
      </c>
      <c r="AC942" s="16">
        <v>0</v>
      </c>
      <c r="AD942" s="16">
        <v>0</v>
      </c>
      <c r="AE942" s="16">
        <v>0</v>
      </c>
      <c r="AF942" s="16">
        <v>0</v>
      </c>
      <c r="AG942" s="5">
        <v>0</v>
      </c>
      <c r="AH942" s="5">
        <v>0</v>
      </c>
      <c r="AI942" s="6">
        <v>0</v>
      </c>
      <c r="AJ942" s="38">
        <v>277</v>
      </c>
      <c r="AK942" s="23">
        <v>3688.03</v>
      </c>
      <c r="AL942" s="16">
        <v>5.64</v>
      </c>
      <c r="AM942" s="38">
        <v>3405.39</v>
      </c>
      <c r="AN942" s="16"/>
      <c r="AO942" s="16"/>
      <c r="AP942" s="16"/>
      <c r="AQ942" s="16"/>
      <c r="AR942" s="16"/>
      <c r="AS942" s="16"/>
      <c r="AT942" s="16"/>
      <c r="AU942" s="16"/>
      <c r="AV942" s="16"/>
      <c r="AW942" s="16"/>
      <c r="AX942" s="16"/>
      <c r="AY942" s="16"/>
      <c r="AZ942" s="16"/>
      <c r="BA942" s="16"/>
      <c r="BB942" s="16"/>
      <c r="BC942" s="16"/>
      <c r="BD942" s="16"/>
      <c r="BE942" s="16"/>
      <c r="BF942" s="16"/>
      <c r="BG942" s="16"/>
      <c r="BH942" s="16"/>
      <c r="BI942" s="16"/>
      <c r="BJ942" s="16"/>
      <c r="BK942" s="16"/>
      <c r="BL942" s="16"/>
      <c r="BM942" s="16"/>
      <c r="BN942" s="16"/>
      <c r="BO942" s="16"/>
      <c r="BP942" s="16"/>
      <c r="BQ942" s="16"/>
      <c r="BR942" s="16"/>
      <c r="BS942" s="16"/>
      <c r="BT942" s="16"/>
      <c r="BU942" s="16"/>
      <c r="BV942" s="16"/>
      <c r="BW942" s="16"/>
      <c r="BX942" s="16"/>
      <c r="BY942" s="16"/>
      <c r="BZ942" s="16"/>
      <c r="CA942" s="16"/>
      <c r="CB942" s="16"/>
      <c r="CC942" s="16"/>
      <c r="CD942" s="16"/>
      <c r="CE942" s="16"/>
      <c r="CF942" s="16"/>
      <c r="CG942" s="16"/>
      <c r="CH942" s="16"/>
      <c r="CI942" s="16"/>
      <c r="CJ942" s="16"/>
      <c r="CK942" s="16"/>
      <c r="CL942" s="16"/>
      <c r="CM942" s="16"/>
      <c r="CN942" s="16"/>
      <c r="CO942" s="16"/>
      <c r="CP942" s="16"/>
      <c r="CQ942" s="16"/>
      <c r="CR942" s="16"/>
      <c r="CS942" s="16"/>
      <c r="CT942" s="16"/>
      <c r="CU942" s="39"/>
      <c r="CV942" s="39"/>
      <c r="CW942" s="39"/>
      <c r="CX942" s="39"/>
      <c r="CY942" s="39"/>
      <c r="CZ942" s="39"/>
      <c r="DA942" s="39"/>
      <c r="DB942" s="39"/>
      <c r="DC942" s="39"/>
      <c r="DD942" s="39"/>
      <c r="DE942" s="39"/>
      <c r="DF942" s="39"/>
      <c r="DG942" s="39"/>
      <c r="DH942" s="39"/>
      <c r="DI942" s="39"/>
      <c r="DJ942" s="39"/>
      <c r="DK942" s="39"/>
      <c r="DL942" s="39"/>
      <c r="DM942" s="39"/>
      <c r="DN942" s="39"/>
      <c r="DO942" s="39"/>
      <c r="DP942" s="39"/>
      <c r="DQ942" s="39"/>
      <c r="DR942" s="39"/>
      <c r="DS942" s="39"/>
      <c r="DT942" s="39"/>
      <c r="DU942" s="39"/>
      <c r="DV942" s="39"/>
      <c r="DW942" s="39"/>
      <c r="DX942" s="39"/>
      <c r="DY942" s="39"/>
      <c r="DZ942" s="39"/>
      <c r="EA942" s="39"/>
      <c r="EB942" s="39"/>
      <c r="EC942" s="39"/>
      <c r="ED942" s="39"/>
      <c r="EE942" s="39"/>
      <c r="EF942" s="39"/>
      <c r="EG942" s="39"/>
      <c r="EH942" s="39"/>
      <c r="EI942" s="39"/>
      <c r="EJ942" s="39"/>
      <c r="EK942" s="39"/>
      <c r="EL942" s="39"/>
      <c r="EM942" s="39"/>
      <c r="EN942" s="39"/>
      <c r="EO942" s="39"/>
      <c r="EP942" s="39"/>
      <c r="EQ942" s="39"/>
      <c r="ER942" s="39"/>
      <c r="ES942" s="39"/>
      <c r="ET942" s="39"/>
      <c r="EU942" s="39"/>
      <c r="EV942" s="39"/>
      <c r="EW942" s="39"/>
      <c r="EX942" s="39"/>
      <c r="EY942" s="39"/>
      <c r="EZ942" s="39"/>
      <c r="FA942" s="39"/>
      <c r="FB942" s="39"/>
      <c r="FC942" s="39"/>
      <c r="FD942" s="39"/>
      <c r="FE942" s="39"/>
      <c r="FF942" s="39"/>
      <c r="FG942" s="39"/>
      <c r="FH942" s="39"/>
      <c r="FI942" s="39"/>
      <c r="FJ942" s="39"/>
      <c r="FK942" s="39"/>
      <c r="FL942" s="39"/>
      <c r="FM942" s="39"/>
      <c r="FN942" s="39"/>
      <c r="FO942" s="39"/>
      <c r="FP942" s="39"/>
      <c r="FQ942" s="39"/>
      <c r="FR942" s="39"/>
    </row>
    <row r="943" spans="1:174" s="22" customFormat="1" ht="13.5">
      <c r="A943" s="16" t="s">
        <v>13</v>
      </c>
      <c r="B943" s="16">
        <v>2015</v>
      </c>
      <c r="C943" s="40">
        <v>7</v>
      </c>
      <c r="D943" s="16">
        <v>2020</v>
      </c>
      <c r="E943" s="16">
        <v>230</v>
      </c>
      <c r="F943" s="16">
        <v>250</v>
      </c>
      <c r="G943" s="16">
        <v>0</v>
      </c>
      <c r="H943" s="16">
        <v>0</v>
      </c>
      <c r="I943" s="16">
        <v>0</v>
      </c>
      <c r="J943" s="6">
        <v>0</v>
      </c>
      <c r="K943" s="38">
        <v>2500</v>
      </c>
      <c r="L943" s="16">
        <v>0</v>
      </c>
      <c r="M943" s="16">
        <v>162</v>
      </c>
      <c r="N943" s="19">
        <v>280</v>
      </c>
      <c r="O943" s="16">
        <v>557.24</v>
      </c>
      <c r="P943" s="19">
        <v>0</v>
      </c>
      <c r="Q943" s="19">
        <v>0</v>
      </c>
      <c r="R943" s="19">
        <v>0</v>
      </c>
      <c r="S943" s="19">
        <v>0</v>
      </c>
      <c r="T943" s="19">
        <v>684.94</v>
      </c>
      <c r="U943" s="19">
        <v>0</v>
      </c>
      <c r="V943" s="18">
        <v>0</v>
      </c>
      <c r="W943" s="23">
        <v>1684.18</v>
      </c>
      <c r="X943" s="19">
        <v>76</v>
      </c>
      <c r="Y943" s="19">
        <v>2</v>
      </c>
      <c r="Z943" s="19">
        <v>85.33</v>
      </c>
      <c r="AA943" s="16">
        <v>0</v>
      </c>
      <c r="AB943" s="16">
        <v>0</v>
      </c>
      <c r="AC943" s="16">
        <v>0</v>
      </c>
      <c r="AD943" s="16">
        <v>0</v>
      </c>
      <c r="AE943" s="16">
        <v>0</v>
      </c>
      <c r="AF943" s="16">
        <v>0</v>
      </c>
      <c r="AG943" s="5">
        <v>0</v>
      </c>
      <c r="AH943" s="5">
        <v>0</v>
      </c>
      <c r="AI943" s="6">
        <v>0</v>
      </c>
      <c r="AJ943" s="38">
        <v>163.33</v>
      </c>
      <c r="AK943" s="23">
        <v>4184.18</v>
      </c>
      <c r="AL943" s="16">
        <v>20.53</v>
      </c>
      <c r="AM943" s="38">
        <v>4000.32</v>
      </c>
      <c r="AN943" s="16"/>
      <c r="AO943" s="16"/>
      <c r="AP943" s="16"/>
      <c r="AQ943" s="16"/>
      <c r="AR943" s="16"/>
      <c r="AS943" s="16"/>
      <c r="AT943" s="16"/>
      <c r="AU943" s="16"/>
      <c r="AV943" s="16"/>
      <c r="AW943" s="16"/>
      <c r="AX943" s="16"/>
      <c r="AY943" s="16"/>
      <c r="AZ943" s="16"/>
      <c r="BA943" s="16"/>
      <c r="BB943" s="16"/>
      <c r="BC943" s="16"/>
      <c r="BD943" s="16"/>
      <c r="BE943" s="16"/>
      <c r="BF943" s="16"/>
      <c r="BG943" s="16"/>
      <c r="BH943" s="16"/>
      <c r="BI943" s="16"/>
      <c r="BJ943" s="16"/>
      <c r="BK943" s="16"/>
      <c r="BL943" s="16"/>
      <c r="BM943" s="16"/>
      <c r="BN943" s="16"/>
      <c r="BO943" s="16"/>
      <c r="BP943" s="16"/>
      <c r="BQ943" s="16"/>
      <c r="BR943" s="16"/>
      <c r="BS943" s="16"/>
      <c r="BT943" s="16"/>
      <c r="BU943" s="16"/>
      <c r="BV943" s="16"/>
      <c r="BW943" s="16"/>
      <c r="BX943" s="16"/>
      <c r="BY943" s="16"/>
      <c r="BZ943" s="16"/>
      <c r="CA943" s="16"/>
      <c r="CB943" s="16"/>
      <c r="CC943" s="16"/>
      <c r="CD943" s="16"/>
      <c r="CE943" s="16"/>
      <c r="CF943" s="16"/>
      <c r="CG943" s="16"/>
      <c r="CH943" s="16"/>
      <c r="CI943" s="16"/>
      <c r="CJ943" s="16"/>
      <c r="CK943" s="16"/>
      <c r="CL943" s="16"/>
      <c r="CM943" s="16"/>
      <c r="CN943" s="16"/>
      <c r="CO943" s="16"/>
      <c r="CP943" s="16"/>
      <c r="CQ943" s="16"/>
      <c r="CR943" s="16"/>
      <c r="CS943" s="16"/>
      <c r="CT943" s="16"/>
      <c r="CU943" s="39"/>
      <c r="CV943" s="39"/>
      <c r="CW943" s="39"/>
      <c r="CX943" s="39"/>
      <c r="CY943" s="39"/>
      <c r="CZ943" s="39"/>
      <c r="DA943" s="39"/>
      <c r="DB943" s="39"/>
      <c r="DC943" s="39"/>
      <c r="DD943" s="39"/>
      <c r="DE943" s="39"/>
      <c r="DF943" s="39"/>
      <c r="DG943" s="39"/>
      <c r="DH943" s="39"/>
      <c r="DI943" s="39"/>
      <c r="DJ943" s="39"/>
      <c r="DK943" s="39"/>
      <c r="DL943" s="39"/>
      <c r="DM943" s="39"/>
      <c r="DN943" s="39"/>
      <c r="DO943" s="39"/>
      <c r="DP943" s="39"/>
      <c r="DQ943" s="39"/>
      <c r="DR943" s="39"/>
      <c r="DS943" s="39"/>
      <c r="DT943" s="39"/>
      <c r="DU943" s="39"/>
      <c r="DV943" s="39"/>
      <c r="DW943" s="39"/>
      <c r="DX943" s="39"/>
      <c r="DY943" s="39"/>
      <c r="DZ943" s="39"/>
      <c r="EA943" s="39"/>
      <c r="EB943" s="39"/>
      <c r="EC943" s="39"/>
      <c r="ED943" s="39"/>
      <c r="EE943" s="39"/>
      <c r="EF943" s="39"/>
      <c r="EG943" s="39"/>
      <c r="EH943" s="39"/>
      <c r="EI943" s="39"/>
      <c r="EJ943" s="39"/>
      <c r="EK943" s="39"/>
      <c r="EL943" s="39"/>
      <c r="EM943" s="39"/>
      <c r="EN943" s="39"/>
      <c r="EO943" s="39"/>
      <c r="EP943" s="39"/>
      <c r="EQ943" s="39"/>
      <c r="ER943" s="39"/>
      <c r="ES943" s="39"/>
      <c r="ET943" s="39"/>
      <c r="EU943" s="39"/>
      <c r="EV943" s="39"/>
      <c r="EW943" s="39"/>
      <c r="EX943" s="39"/>
      <c r="EY943" s="39"/>
      <c r="EZ943" s="39"/>
      <c r="FA943" s="39"/>
      <c r="FB943" s="39"/>
      <c r="FC943" s="39"/>
      <c r="FD943" s="39"/>
      <c r="FE943" s="39"/>
      <c r="FF943" s="39"/>
      <c r="FG943" s="39"/>
      <c r="FH943" s="39"/>
      <c r="FI943" s="39"/>
      <c r="FJ943" s="39"/>
      <c r="FK943" s="39"/>
      <c r="FL943" s="39"/>
      <c r="FM943" s="39"/>
      <c r="FN943" s="39"/>
      <c r="FO943" s="39"/>
      <c r="FP943" s="39"/>
      <c r="FQ943" s="39"/>
      <c r="FR943" s="39"/>
    </row>
    <row r="944" spans="1:174" s="71" customFormat="1" ht="13.5">
      <c r="A944" s="16" t="s">
        <v>13</v>
      </c>
      <c r="B944" s="16">
        <v>2015</v>
      </c>
      <c r="C944" s="40">
        <v>9</v>
      </c>
      <c r="D944" s="16">
        <v>2020</v>
      </c>
      <c r="E944" s="16">
        <v>230</v>
      </c>
      <c r="F944" s="16">
        <v>250</v>
      </c>
      <c r="G944" s="16">
        <v>0</v>
      </c>
      <c r="H944" s="16">
        <v>0</v>
      </c>
      <c r="I944" s="16">
        <v>0</v>
      </c>
      <c r="J944" s="6">
        <v>0</v>
      </c>
      <c r="K944" s="38">
        <v>2500</v>
      </c>
      <c r="L944" s="16">
        <v>300</v>
      </c>
      <c r="M944" s="16">
        <v>18</v>
      </c>
      <c r="N944" s="19">
        <v>280</v>
      </c>
      <c r="O944" s="16">
        <v>383.7</v>
      </c>
      <c r="P944" s="19">
        <v>0</v>
      </c>
      <c r="Q944" s="19">
        <v>0</v>
      </c>
      <c r="R944" s="19">
        <v>0</v>
      </c>
      <c r="S944" s="19">
        <v>0</v>
      </c>
      <c r="T944" s="19">
        <v>928.74</v>
      </c>
      <c r="U944" s="19">
        <v>0</v>
      </c>
      <c r="V944" s="19">
        <v>0</v>
      </c>
      <c r="W944" s="23">
        <v>1909.84</v>
      </c>
      <c r="X944" s="19">
        <v>149.5</v>
      </c>
      <c r="Y944" s="19">
        <v>15.8</v>
      </c>
      <c r="Z944" s="19">
        <v>0</v>
      </c>
      <c r="AA944" s="16">
        <v>0</v>
      </c>
      <c r="AB944" s="16">
        <v>0</v>
      </c>
      <c r="AC944" s="16">
        <v>0</v>
      </c>
      <c r="AD944" s="16">
        <v>0</v>
      </c>
      <c r="AE944" s="16">
        <v>300</v>
      </c>
      <c r="AF944" s="16">
        <v>0</v>
      </c>
      <c r="AG944" s="5">
        <v>0</v>
      </c>
      <c r="AH944" s="5">
        <v>0</v>
      </c>
      <c r="AI944" s="6">
        <v>0</v>
      </c>
      <c r="AJ944" s="38">
        <v>465.3</v>
      </c>
      <c r="AK944" s="23">
        <v>4409.84</v>
      </c>
      <c r="AL944" s="16">
        <v>27.3</v>
      </c>
      <c r="AM944" s="38">
        <v>3917.24</v>
      </c>
      <c r="AN944" s="16"/>
      <c r="AO944" s="16"/>
      <c r="AP944" s="16"/>
      <c r="AQ944" s="16"/>
      <c r="AR944" s="16"/>
      <c r="AS944" s="16"/>
      <c r="AT944" s="16"/>
      <c r="AU944" s="16"/>
      <c r="AV944" s="16"/>
      <c r="AW944" s="16"/>
      <c r="AX944" s="16"/>
      <c r="AY944" s="16"/>
      <c r="AZ944" s="16"/>
      <c r="BA944" s="16"/>
      <c r="BB944" s="16"/>
      <c r="BC944" s="16"/>
      <c r="BD944" s="16"/>
      <c r="BE944" s="16"/>
      <c r="BF944" s="16"/>
      <c r="BG944" s="16"/>
      <c r="BH944" s="16"/>
      <c r="BI944" s="16"/>
      <c r="BJ944" s="16"/>
      <c r="BK944" s="16"/>
      <c r="BL944" s="16"/>
      <c r="BM944" s="16"/>
      <c r="BN944" s="16"/>
      <c r="BO944" s="16"/>
      <c r="BP944" s="16"/>
      <c r="BQ944" s="16"/>
      <c r="BR944" s="16"/>
      <c r="BS944" s="16"/>
      <c r="BT944" s="16"/>
      <c r="BU944" s="16"/>
      <c r="BV944" s="16"/>
      <c r="BW944" s="16"/>
      <c r="BX944" s="16"/>
      <c r="BY944" s="16"/>
      <c r="BZ944" s="16"/>
      <c r="CA944" s="16"/>
      <c r="CB944" s="16"/>
      <c r="CC944" s="16"/>
      <c r="CD944" s="16"/>
      <c r="CE944" s="16"/>
      <c r="CF944" s="16"/>
      <c r="CG944" s="16"/>
      <c r="CH944" s="16"/>
      <c r="CI944" s="16"/>
      <c r="CJ944" s="16"/>
      <c r="CK944" s="16"/>
      <c r="CL944" s="16"/>
      <c r="CM944" s="16"/>
      <c r="CN944" s="16"/>
      <c r="CO944" s="16"/>
      <c r="CP944" s="16"/>
      <c r="CQ944" s="16"/>
      <c r="CR944" s="16"/>
      <c r="CS944" s="16"/>
      <c r="CT944" s="16"/>
      <c r="CU944" s="39"/>
      <c r="CV944" s="39"/>
      <c r="CW944" s="39"/>
      <c r="CX944" s="39"/>
      <c r="CY944" s="39"/>
      <c r="CZ944" s="39"/>
      <c r="DA944" s="39"/>
      <c r="DB944" s="39"/>
      <c r="DC944" s="39"/>
      <c r="DD944" s="39"/>
      <c r="DE944" s="39"/>
      <c r="DF944" s="39"/>
      <c r="DG944" s="39"/>
      <c r="DH944" s="39"/>
      <c r="DI944" s="39"/>
      <c r="DJ944" s="39"/>
      <c r="DK944" s="39"/>
      <c r="DL944" s="39"/>
      <c r="DM944" s="39"/>
      <c r="DN944" s="39"/>
      <c r="DO944" s="39"/>
      <c r="DP944" s="39"/>
      <c r="DQ944" s="39"/>
      <c r="DR944" s="39"/>
      <c r="DS944" s="39"/>
      <c r="DT944" s="39"/>
      <c r="DU944" s="39"/>
      <c r="DV944" s="39"/>
      <c r="DW944" s="39"/>
      <c r="DX944" s="39"/>
      <c r="DY944" s="39"/>
      <c r="DZ944" s="39"/>
      <c r="EA944" s="39"/>
      <c r="EB944" s="39"/>
      <c r="EC944" s="39"/>
      <c r="ED944" s="39"/>
      <c r="EE944" s="39"/>
      <c r="EF944" s="39"/>
      <c r="EG944" s="39"/>
      <c r="EH944" s="39"/>
      <c r="EI944" s="39"/>
      <c r="EJ944" s="39"/>
      <c r="EK944" s="39"/>
      <c r="EL944" s="39"/>
      <c r="EM944" s="39"/>
      <c r="EN944" s="39"/>
      <c r="EO944" s="39"/>
      <c r="EP944" s="39"/>
      <c r="EQ944" s="39"/>
      <c r="ER944" s="39"/>
      <c r="ES944" s="39"/>
      <c r="ET944" s="39"/>
      <c r="EU944" s="39"/>
      <c r="EV944" s="39"/>
      <c r="EW944" s="39"/>
      <c r="EX944" s="39"/>
      <c r="EY944" s="39"/>
      <c r="EZ944" s="39"/>
      <c r="FA944" s="39"/>
      <c r="FB944" s="39"/>
      <c r="FC944" s="39"/>
      <c r="FD944" s="39"/>
      <c r="FE944" s="39"/>
      <c r="FF944" s="39"/>
      <c r="FG944" s="39"/>
      <c r="FH944" s="39"/>
      <c r="FI944" s="39"/>
      <c r="FJ944" s="39"/>
      <c r="FK944" s="39"/>
      <c r="FL944" s="39"/>
      <c r="FM944" s="39"/>
      <c r="FN944" s="39"/>
      <c r="FO944" s="39"/>
      <c r="FP944" s="39"/>
      <c r="FQ944" s="39"/>
      <c r="FR944" s="39"/>
    </row>
    <row r="945" spans="1:174" s="71" customFormat="1" ht="13.5">
      <c r="A945" s="16" t="s">
        <v>13</v>
      </c>
      <c r="B945" s="16">
        <v>2015</v>
      </c>
      <c r="C945" s="40">
        <v>6</v>
      </c>
      <c r="D945" s="16">
        <v>2020</v>
      </c>
      <c r="E945" s="16">
        <v>0</v>
      </c>
      <c r="F945" s="16">
        <v>0</v>
      </c>
      <c r="G945" s="16">
        <v>180</v>
      </c>
      <c r="H945" s="16">
        <v>50</v>
      </c>
      <c r="I945" s="16">
        <v>150</v>
      </c>
      <c r="J945" s="6">
        <v>0</v>
      </c>
      <c r="K945" s="38">
        <v>2400</v>
      </c>
      <c r="L945" s="16">
        <v>0</v>
      </c>
      <c r="M945" s="16">
        <v>0</v>
      </c>
      <c r="N945" s="19">
        <v>252.9</v>
      </c>
      <c r="O945" s="16">
        <v>696.55</v>
      </c>
      <c r="P945" s="19">
        <v>0</v>
      </c>
      <c r="Q945" s="19">
        <v>0</v>
      </c>
      <c r="R945" s="19">
        <v>0</v>
      </c>
      <c r="S945" s="19">
        <v>400</v>
      </c>
      <c r="T945" s="19">
        <v>859.08</v>
      </c>
      <c r="U945" s="19">
        <v>0</v>
      </c>
      <c r="V945" s="19">
        <v>200</v>
      </c>
      <c r="W945" s="23">
        <v>2108.53</v>
      </c>
      <c r="X945" s="19">
        <v>193</v>
      </c>
      <c r="Y945" s="19">
        <v>25.8</v>
      </c>
      <c r="Z945" s="19">
        <v>160</v>
      </c>
      <c r="AA945" s="16">
        <v>0</v>
      </c>
      <c r="AB945" s="16">
        <v>0</v>
      </c>
      <c r="AC945" s="16">
        <v>0</v>
      </c>
      <c r="AD945" s="16">
        <v>0</v>
      </c>
      <c r="AE945" s="16">
        <v>0</v>
      </c>
      <c r="AF945" s="16">
        <v>46.44</v>
      </c>
      <c r="AG945" s="5">
        <v>0</v>
      </c>
      <c r="AH945" s="5">
        <v>0</v>
      </c>
      <c r="AI945" s="16">
        <v>0</v>
      </c>
      <c r="AJ945" s="38">
        <v>425.24</v>
      </c>
      <c r="AK945" s="23">
        <v>4462.09</v>
      </c>
      <c r="AL945" s="16">
        <v>28.86</v>
      </c>
      <c r="AM945" s="38">
        <v>4059.43</v>
      </c>
      <c r="AN945" s="16"/>
      <c r="AO945" s="16"/>
      <c r="AP945" s="16"/>
      <c r="AQ945" s="16"/>
      <c r="AR945" s="16"/>
      <c r="AS945" s="16"/>
      <c r="AT945" s="16"/>
      <c r="AU945" s="16"/>
      <c r="AV945" s="16"/>
      <c r="AW945" s="16"/>
      <c r="AX945" s="16"/>
      <c r="AY945" s="16"/>
      <c r="AZ945" s="16"/>
      <c r="BA945" s="16"/>
      <c r="BB945" s="16"/>
      <c r="BC945" s="16"/>
      <c r="BD945" s="16"/>
      <c r="BE945" s="16"/>
      <c r="BF945" s="16"/>
      <c r="BG945" s="16"/>
      <c r="BH945" s="16"/>
      <c r="BI945" s="16"/>
      <c r="BJ945" s="16"/>
      <c r="BK945" s="16"/>
      <c r="BL945" s="16"/>
      <c r="BM945" s="16"/>
      <c r="BN945" s="16"/>
      <c r="BO945" s="16"/>
      <c r="BP945" s="16"/>
      <c r="BQ945" s="16"/>
      <c r="BR945" s="16"/>
      <c r="BS945" s="16"/>
      <c r="BT945" s="16"/>
      <c r="BU945" s="16"/>
      <c r="BV945" s="16"/>
      <c r="BW945" s="16"/>
      <c r="BX945" s="16"/>
      <c r="BY945" s="16"/>
      <c r="BZ945" s="16"/>
      <c r="CA945" s="16"/>
      <c r="CB945" s="16"/>
      <c r="CC945" s="16"/>
      <c r="CD945" s="16"/>
      <c r="CE945" s="16"/>
      <c r="CF945" s="16"/>
      <c r="CG945" s="16"/>
      <c r="CH945" s="16"/>
      <c r="CI945" s="16"/>
      <c r="CJ945" s="16"/>
      <c r="CK945" s="16"/>
      <c r="CL945" s="16"/>
      <c r="CM945" s="16"/>
      <c r="CN945" s="16"/>
      <c r="CO945" s="16"/>
      <c r="CP945" s="16"/>
      <c r="CQ945" s="16"/>
      <c r="CR945" s="16"/>
      <c r="CS945" s="16"/>
      <c r="CT945" s="16"/>
      <c r="CU945" s="39"/>
      <c r="CV945" s="39"/>
      <c r="CW945" s="39"/>
      <c r="CX945" s="39"/>
      <c r="CY945" s="39"/>
      <c r="CZ945" s="39"/>
      <c r="DA945" s="39"/>
      <c r="DB945" s="39"/>
      <c r="DC945" s="39"/>
      <c r="DD945" s="39"/>
      <c r="DE945" s="39"/>
      <c r="DF945" s="39"/>
      <c r="DG945" s="39"/>
      <c r="DH945" s="39"/>
      <c r="DI945" s="39"/>
      <c r="DJ945" s="39"/>
      <c r="DK945" s="39"/>
      <c r="DL945" s="39"/>
      <c r="DM945" s="39"/>
      <c r="DN945" s="39"/>
      <c r="DO945" s="39"/>
      <c r="DP945" s="39"/>
      <c r="DQ945" s="39"/>
      <c r="DR945" s="39"/>
      <c r="DS945" s="39"/>
      <c r="DT945" s="39"/>
      <c r="DU945" s="39"/>
      <c r="DV945" s="39"/>
      <c r="DW945" s="39"/>
      <c r="DX945" s="39"/>
      <c r="DY945" s="39"/>
      <c r="DZ945" s="39"/>
      <c r="EA945" s="39"/>
      <c r="EB945" s="39"/>
      <c r="EC945" s="39"/>
      <c r="ED945" s="39"/>
      <c r="EE945" s="39"/>
      <c r="EF945" s="39"/>
      <c r="EG945" s="39"/>
      <c r="EH945" s="39"/>
      <c r="EI945" s="39"/>
      <c r="EJ945" s="39"/>
      <c r="EK945" s="39"/>
      <c r="EL945" s="39"/>
      <c r="EM945" s="39"/>
      <c r="EN945" s="39"/>
      <c r="EO945" s="39"/>
      <c r="EP945" s="39"/>
      <c r="EQ945" s="39"/>
      <c r="ER945" s="39"/>
      <c r="ES945" s="39"/>
      <c r="ET945" s="39"/>
      <c r="EU945" s="39"/>
      <c r="EV945" s="39"/>
      <c r="EW945" s="39"/>
      <c r="EX945" s="39"/>
      <c r="EY945" s="39"/>
      <c r="EZ945" s="39"/>
      <c r="FA945" s="39"/>
      <c r="FB945" s="39"/>
      <c r="FC945" s="39"/>
      <c r="FD945" s="39"/>
      <c r="FE945" s="39"/>
      <c r="FF945" s="39"/>
      <c r="FG945" s="39"/>
      <c r="FH945" s="39"/>
      <c r="FI945" s="39"/>
      <c r="FJ945" s="39"/>
      <c r="FK945" s="39"/>
      <c r="FL945" s="39"/>
      <c r="FM945" s="39"/>
      <c r="FN945" s="39"/>
      <c r="FO945" s="39"/>
      <c r="FP945" s="39"/>
      <c r="FQ945" s="39"/>
      <c r="FR945" s="39"/>
    </row>
    <row r="946" spans="1:174" s="71" customFormat="1" ht="13.5">
      <c r="A946" s="16" t="s">
        <v>13</v>
      </c>
      <c r="B946" s="16">
        <v>2015</v>
      </c>
      <c r="C946" s="40">
        <v>7</v>
      </c>
      <c r="D946" s="16">
        <v>2020</v>
      </c>
      <c r="E946" s="16">
        <v>230</v>
      </c>
      <c r="F946" s="16">
        <v>250</v>
      </c>
      <c r="G946" s="16">
        <v>0</v>
      </c>
      <c r="H946" s="16">
        <v>0</v>
      </c>
      <c r="I946" s="16">
        <v>0</v>
      </c>
      <c r="J946" s="6">
        <v>0</v>
      </c>
      <c r="K946" s="38">
        <v>2500</v>
      </c>
      <c r="L946" s="16">
        <v>0</v>
      </c>
      <c r="M946" s="16">
        <v>180</v>
      </c>
      <c r="N946" s="19">
        <v>280</v>
      </c>
      <c r="O946" s="16">
        <v>696.55</v>
      </c>
      <c r="P946" s="19">
        <v>0</v>
      </c>
      <c r="Q946" s="19">
        <v>0</v>
      </c>
      <c r="R946" s="19">
        <v>0</v>
      </c>
      <c r="S946" s="19">
        <v>0</v>
      </c>
      <c r="T946" s="19">
        <v>905.52</v>
      </c>
      <c r="U946" s="19">
        <v>0</v>
      </c>
      <c r="V946" s="19">
        <v>0</v>
      </c>
      <c r="W946" s="23">
        <v>2062.07</v>
      </c>
      <c r="X946" s="19">
        <v>117.5</v>
      </c>
      <c r="Y946" s="19">
        <v>56.8</v>
      </c>
      <c r="Z946" s="19">
        <v>160</v>
      </c>
      <c r="AA946" s="16">
        <v>0</v>
      </c>
      <c r="AB946" s="16">
        <v>0</v>
      </c>
      <c r="AC946" s="16">
        <v>0</v>
      </c>
      <c r="AD946" s="16">
        <v>0</v>
      </c>
      <c r="AE946" s="16">
        <v>0</v>
      </c>
      <c r="AF946" s="16">
        <v>0</v>
      </c>
      <c r="AG946" s="5">
        <v>0</v>
      </c>
      <c r="AH946" s="5">
        <v>0</v>
      </c>
      <c r="AI946" s="6">
        <v>0</v>
      </c>
      <c r="AJ946" s="38">
        <v>334.3</v>
      </c>
      <c r="AK946" s="23">
        <v>4562.07</v>
      </c>
      <c r="AL946" s="16">
        <v>31.86</v>
      </c>
      <c r="AM946" s="38">
        <v>4195.91</v>
      </c>
      <c r="AN946" s="16"/>
      <c r="AO946" s="16"/>
      <c r="AP946" s="16"/>
      <c r="AQ946" s="16"/>
      <c r="AR946" s="16"/>
      <c r="AS946" s="16"/>
      <c r="AT946" s="16"/>
      <c r="AU946" s="16"/>
      <c r="AV946" s="16"/>
      <c r="AW946" s="16"/>
      <c r="AX946" s="16"/>
      <c r="AY946" s="16"/>
      <c r="AZ946" s="16"/>
      <c r="BA946" s="16"/>
      <c r="BB946" s="16"/>
      <c r="BC946" s="16"/>
      <c r="BD946" s="16"/>
      <c r="BE946" s="16"/>
      <c r="BF946" s="16"/>
      <c r="BG946" s="16"/>
      <c r="BH946" s="16"/>
      <c r="BI946" s="16"/>
      <c r="BJ946" s="16"/>
      <c r="BK946" s="16"/>
      <c r="BL946" s="16"/>
      <c r="BM946" s="16"/>
      <c r="BN946" s="16"/>
      <c r="BO946" s="16"/>
      <c r="BP946" s="16"/>
      <c r="BQ946" s="16"/>
      <c r="BR946" s="16"/>
      <c r="BS946" s="16"/>
      <c r="BT946" s="16"/>
      <c r="BU946" s="16"/>
      <c r="BV946" s="16"/>
      <c r="BW946" s="16"/>
      <c r="BX946" s="16"/>
      <c r="BY946" s="16"/>
      <c r="BZ946" s="16"/>
      <c r="CA946" s="16"/>
      <c r="CB946" s="16"/>
      <c r="CC946" s="16"/>
      <c r="CD946" s="16"/>
      <c r="CE946" s="16"/>
      <c r="CF946" s="16"/>
      <c r="CG946" s="16"/>
      <c r="CH946" s="16"/>
      <c r="CI946" s="16"/>
      <c r="CJ946" s="16"/>
      <c r="CK946" s="16"/>
      <c r="CL946" s="16"/>
      <c r="CM946" s="16"/>
      <c r="CN946" s="16"/>
      <c r="CO946" s="16"/>
      <c r="CP946" s="16"/>
      <c r="CQ946" s="16"/>
      <c r="CR946" s="16"/>
      <c r="CS946" s="16"/>
      <c r="CT946" s="16"/>
      <c r="CU946" s="39"/>
      <c r="CV946" s="39"/>
      <c r="CW946" s="39"/>
      <c r="CX946" s="39"/>
      <c r="CY946" s="39"/>
      <c r="CZ946" s="39"/>
      <c r="DA946" s="39"/>
      <c r="DB946" s="39"/>
      <c r="DC946" s="39"/>
      <c r="DD946" s="39"/>
      <c r="DE946" s="39"/>
      <c r="DF946" s="39"/>
      <c r="DG946" s="39"/>
      <c r="DH946" s="39"/>
      <c r="DI946" s="39"/>
      <c r="DJ946" s="39"/>
      <c r="DK946" s="39"/>
      <c r="DL946" s="39"/>
      <c r="DM946" s="39"/>
      <c r="DN946" s="39"/>
      <c r="DO946" s="39"/>
      <c r="DP946" s="39"/>
      <c r="DQ946" s="39"/>
      <c r="DR946" s="39"/>
      <c r="DS946" s="39"/>
      <c r="DT946" s="39"/>
      <c r="DU946" s="39"/>
      <c r="DV946" s="39"/>
      <c r="DW946" s="39"/>
      <c r="DX946" s="39"/>
      <c r="DY946" s="39"/>
      <c r="DZ946" s="39"/>
      <c r="EA946" s="39"/>
      <c r="EB946" s="39"/>
      <c r="EC946" s="39"/>
      <c r="ED946" s="39"/>
      <c r="EE946" s="39"/>
      <c r="EF946" s="39"/>
      <c r="EG946" s="39"/>
      <c r="EH946" s="39"/>
      <c r="EI946" s="39"/>
      <c r="EJ946" s="39"/>
      <c r="EK946" s="39"/>
      <c r="EL946" s="39"/>
      <c r="EM946" s="39"/>
      <c r="EN946" s="39"/>
      <c r="EO946" s="39"/>
      <c r="EP946" s="39"/>
      <c r="EQ946" s="39"/>
      <c r="ER946" s="39"/>
      <c r="ES946" s="39"/>
      <c r="ET946" s="39"/>
      <c r="EU946" s="39"/>
      <c r="EV946" s="39"/>
      <c r="EW946" s="39"/>
      <c r="EX946" s="39"/>
      <c r="EY946" s="39"/>
      <c r="EZ946" s="39"/>
      <c r="FA946" s="39"/>
      <c r="FB946" s="39"/>
      <c r="FC946" s="39"/>
      <c r="FD946" s="39"/>
      <c r="FE946" s="39"/>
      <c r="FF946" s="39"/>
      <c r="FG946" s="39"/>
      <c r="FH946" s="39"/>
      <c r="FI946" s="39"/>
      <c r="FJ946" s="39"/>
      <c r="FK946" s="39"/>
      <c r="FL946" s="39"/>
      <c r="FM946" s="39"/>
      <c r="FN946" s="39"/>
      <c r="FO946" s="39"/>
      <c r="FP946" s="39"/>
      <c r="FQ946" s="39"/>
      <c r="FR946" s="39"/>
    </row>
    <row r="947" spans="1:174" s="71" customFormat="1" ht="13.5">
      <c r="A947" s="16" t="s">
        <v>13</v>
      </c>
      <c r="B947" s="16">
        <v>2015</v>
      </c>
      <c r="C947" s="40">
        <v>8</v>
      </c>
      <c r="D947" s="16">
        <v>2020</v>
      </c>
      <c r="E947" s="16">
        <v>200</v>
      </c>
      <c r="F947" s="16">
        <v>250</v>
      </c>
      <c r="G947" s="16">
        <v>0</v>
      </c>
      <c r="H947" s="16">
        <v>0</v>
      </c>
      <c r="I947" s="16">
        <v>0</v>
      </c>
      <c r="J947" s="6">
        <v>0</v>
      </c>
      <c r="K947" s="38">
        <v>2470</v>
      </c>
      <c r="L947" s="16">
        <v>0</v>
      </c>
      <c r="M947" s="16">
        <v>243</v>
      </c>
      <c r="N947" s="19">
        <v>280</v>
      </c>
      <c r="O947" s="16">
        <v>731.38</v>
      </c>
      <c r="P947" s="19">
        <v>0</v>
      </c>
      <c r="Q947" s="19">
        <v>0</v>
      </c>
      <c r="R947" s="19">
        <v>0</v>
      </c>
      <c r="S947" s="19">
        <v>0</v>
      </c>
      <c r="T947" s="19">
        <v>1160.92</v>
      </c>
      <c r="U947" s="19">
        <v>0</v>
      </c>
      <c r="V947" s="19">
        <v>0</v>
      </c>
      <c r="W947" s="23">
        <v>2415.3</v>
      </c>
      <c r="X947" s="19">
        <v>170.5</v>
      </c>
      <c r="Y947" s="19">
        <v>4.8</v>
      </c>
      <c r="Z947" s="19">
        <v>160</v>
      </c>
      <c r="AA947" s="16">
        <v>0</v>
      </c>
      <c r="AB947" s="16">
        <v>0</v>
      </c>
      <c r="AC947" s="16">
        <v>0</v>
      </c>
      <c r="AD947" s="16">
        <v>0</v>
      </c>
      <c r="AE947" s="16">
        <v>0</v>
      </c>
      <c r="AF947" s="16">
        <v>19.74</v>
      </c>
      <c r="AG947" s="5">
        <v>0</v>
      </c>
      <c r="AH947" s="5">
        <v>0</v>
      </c>
      <c r="AI947" s="6">
        <v>0</v>
      </c>
      <c r="AJ947" s="38">
        <v>355.04</v>
      </c>
      <c r="AK947" s="23">
        <v>4865.56</v>
      </c>
      <c r="AL947" s="16">
        <v>40.97</v>
      </c>
      <c r="AM947" s="38">
        <v>4484.29</v>
      </c>
      <c r="AN947" s="16"/>
      <c r="AO947" s="16"/>
      <c r="AP947" s="16"/>
      <c r="AQ947" s="16"/>
      <c r="AR947" s="16"/>
      <c r="AS947" s="16"/>
      <c r="AT947" s="16"/>
      <c r="AU947" s="16"/>
      <c r="AV947" s="16"/>
      <c r="AW947" s="16"/>
      <c r="AX947" s="16"/>
      <c r="AY947" s="16"/>
      <c r="AZ947" s="16"/>
      <c r="BA947" s="16"/>
      <c r="BB947" s="16"/>
      <c r="BC947" s="16"/>
      <c r="BD947" s="16"/>
      <c r="BE947" s="16"/>
      <c r="BF947" s="16"/>
      <c r="BG947" s="16"/>
      <c r="BH947" s="16"/>
      <c r="BI947" s="16"/>
      <c r="BJ947" s="16"/>
      <c r="BK947" s="16"/>
      <c r="BL947" s="16"/>
      <c r="BM947" s="16"/>
      <c r="BN947" s="16"/>
      <c r="BO947" s="16"/>
      <c r="BP947" s="16"/>
      <c r="BQ947" s="16"/>
      <c r="BR947" s="16"/>
      <c r="BS947" s="16"/>
      <c r="BT947" s="16"/>
      <c r="BU947" s="16"/>
      <c r="BV947" s="16"/>
      <c r="BW947" s="16"/>
      <c r="BX947" s="16"/>
      <c r="BY947" s="16"/>
      <c r="BZ947" s="16"/>
      <c r="CA947" s="16"/>
      <c r="CB947" s="16"/>
      <c r="CC947" s="16"/>
      <c r="CD947" s="16"/>
      <c r="CE947" s="16"/>
      <c r="CF947" s="16"/>
      <c r="CG947" s="16"/>
      <c r="CH947" s="16"/>
      <c r="CI947" s="16"/>
      <c r="CJ947" s="16"/>
      <c r="CK947" s="16"/>
      <c r="CL947" s="16"/>
      <c r="CM947" s="16"/>
      <c r="CN947" s="16"/>
      <c r="CO947" s="16"/>
      <c r="CP947" s="16"/>
      <c r="CQ947" s="16"/>
      <c r="CR947" s="16"/>
      <c r="CS947" s="16"/>
      <c r="CT947" s="16"/>
      <c r="CU947" s="39"/>
      <c r="CV947" s="39"/>
      <c r="CW947" s="39"/>
      <c r="CX947" s="39"/>
      <c r="CY947" s="39"/>
      <c r="CZ947" s="39"/>
      <c r="DA947" s="39"/>
      <c r="DB947" s="39"/>
      <c r="DC947" s="39"/>
      <c r="DD947" s="39"/>
      <c r="DE947" s="39"/>
      <c r="DF947" s="39"/>
      <c r="DG947" s="39"/>
      <c r="DH947" s="39"/>
      <c r="DI947" s="39"/>
      <c r="DJ947" s="39"/>
      <c r="DK947" s="39"/>
      <c r="DL947" s="39"/>
      <c r="DM947" s="39"/>
      <c r="DN947" s="39"/>
      <c r="DO947" s="39"/>
      <c r="DP947" s="39"/>
      <c r="DQ947" s="39"/>
      <c r="DR947" s="39"/>
      <c r="DS947" s="39"/>
      <c r="DT947" s="39"/>
      <c r="DU947" s="39"/>
      <c r="DV947" s="39"/>
      <c r="DW947" s="39"/>
      <c r="DX947" s="39"/>
      <c r="DY947" s="39"/>
      <c r="DZ947" s="39"/>
      <c r="EA947" s="39"/>
      <c r="EB947" s="39"/>
      <c r="EC947" s="39"/>
      <c r="ED947" s="39"/>
      <c r="EE947" s="39"/>
      <c r="EF947" s="39"/>
      <c r="EG947" s="39"/>
      <c r="EH947" s="39"/>
      <c r="EI947" s="39"/>
      <c r="EJ947" s="39"/>
      <c r="EK947" s="39"/>
      <c r="EL947" s="39"/>
      <c r="EM947" s="39"/>
      <c r="EN947" s="39"/>
      <c r="EO947" s="39"/>
      <c r="EP947" s="39"/>
      <c r="EQ947" s="39"/>
      <c r="ER947" s="39"/>
      <c r="ES947" s="39"/>
      <c r="ET947" s="39"/>
      <c r="EU947" s="39"/>
      <c r="EV947" s="39"/>
      <c r="EW947" s="39"/>
      <c r="EX947" s="39"/>
      <c r="EY947" s="39"/>
      <c r="EZ947" s="39"/>
      <c r="FA947" s="39"/>
      <c r="FB947" s="39"/>
      <c r="FC947" s="39"/>
      <c r="FD947" s="39"/>
      <c r="FE947" s="39"/>
      <c r="FF947" s="39"/>
      <c r="FG947" s="39"/>
      <c r="FH947" s="39"/>
      <c r="FI947" s="39"/>
      <c r="FJ947" s="39"/>
      <c r="FK947" s="39"/>
      <c r="FL947" s="39"/>
      <c r="FM947" s="39"/>
      <c r="FN947" s="39"/>
      <c r="FO947" s="39"/>
      <c r="FP947" s="39"/>
      <c r="FQ947" s="39"/>
      <c r="FR947" s="39"/>
    </row>
    <row r="948" spans="1:174" s="71" customFormat="1" ht="13.5">
      <c r="A948" s="16" t="s">
        <v>13</v>
      </c>
      <c r="B948" s="16">
        <v>2015</v>
      </c>
      <c r="C948" s="40">
        <v>9</v>
      </c>
      <c r="D948" s="16">
        <v>2020</v>
      </c>
      <c r="E948" s="16">
        <v>270</v>
      </c>
      <c r="F948" s="16">
        <v>250</v>
      </c>
      <c r="G948" s="16">
        <v>0</v>
      </c>
      <c r="H948" s="16">
        <v>0</v>
      </c>
      <c r="I948" s="16">
        <v>0</v>
      </c>
      <c r="J948" s="6">
        <v>0</v>
      </c>
      <c r="K948" s="38">
        <v>2540</v>
      </c>
      <c r="L948" s="16">
        <v>300</v>
      </c>
      <c r="M948" s="16">
        <v>9</v>
      </c>
      <c r="N948" s="19">
        <v>280</v>
      </c>
      <c r="O948" s="16">
        <v>766.91</v>
      </c>
      <c r="P948" s="19">
        <v>0</v>
      </c>
      <c r="Q948" s="19">
        <v>0</v>
      </c>
      <c r="R948" s="19">
        <v>0</v>
      </c>
      <c r="S948" s="19">
        <v>0</v>
      </c>
      <c r="T948" s="19">
        <v>1160.92</v>
      </c>
      <c r="U948" s="19">
        <v>0</v>
      </c>
      <c r="V948" s="19">
        <v>0</v>
      </c>
      <c r="W948" s="23">
        <v>2516.13</v>
      </c>
      <c r="X948" s="19">
        <v>173.5</v>
      </c>
      <c r="Y948" s="19">
        <v>20.1</v>
      </c>
      <c r="Z948" s="19">
        <v>160</v>
      </c>
      <c r="AA948" s="16">
        <v>0</v>
      </c>
      <c r="AB948" s="16">
        <v>0</v>
      </c>
      <c r="AC948" s="16">
        <v>0</v>
      </c>
      <c r="AD948" s="16">
        <v>0</v>
      </c>
      <c r="AE948" s="16">
        <v>300</v>
      </c>
      <c r="AF948" s="16">
        <v>0</v>
      </c>
      <c r="AG948" s="5">
        <v>0</v>
      </c>
      <c r="AH948" s="5">
        <v>0</v>
      </c>
      <c r="AI948" s="16">
        <v>0</v>
      </c>
      <c r="AJ948" s="38">
        <v>653.6</v>
      </c>
      <c r="AK948" s="23">
        <v>5056.13</v>
      </c>
      <c r="AL948" s="16">
        <v>50.61</v>
      </c>
      <c r="AM948" s="38">
        <v>4351.92</v>
      </c>
      <c r="AN948" s="16"/>
      <c r="AO948" s="16"/>
      <c r="AP948" s="16"/>
      <c r="AQ948" s="16"/>
      <c r="AR948" s="16"/>
      <c r="AS948" s="16"/>
      <c r="AT948" s="16"/>
      <c r="AU948" s="16"/>
      <c r="AV948" s="16"/>
      <c r="AW948" s="16"/>
      <c r="AX948" s="16"/>
      <c r="AY948" s="16"/>
      <c r="AZ948" s="16"/>
      <c r="BA948" s="16"/>
      <c r="BB948" s="16"/>
      <c r="BC948" s="16"/>
      <c r="BD948" s="16"/>
      <c r="BE948" s="16"/>
      <c r="BF948" s="16"/>
      <c r="BG948" s="16"/>
      <c r="BH948" s="16"/>
      <c r="BI948" s="16"/>
      <c r="BJ948" s="16"/>
      <c r="BK948" s="16"/>
      <c r="BL948" s="16"/>
      <c r="BM948" s="16"/>
      <c r="BN948" s="16"/>
      <c r="BO948" s="16"/>
      <c r="BP948" s="16"/>
      <c r="BQ948" s="16"/>
      <c r="BR948" s="16"/>
      <c r="BS948" s="16"/>
      <c r="BT948" s="16"/>
      <c r="BU948" s="16"/>
      <c r="BV948" s="16"/>
      <c r="BW948" s="16"/>
      <c r="BX948" s="16"/>
      <c r="BY948" s="16"/>
      <c r="BZ948" s="16"/>
      <c r="CA948" s="16"/>
      <c r="CB948" s="16"/>
      <c r="CC948" s="16"/>
      <c r="CD948" s="16"/>
      <c r="CE948" s="16"/>
      <c r="CF948" s="16"/>
      <c r="CG948" s="16"/>
      <c r="CH948" s="16"/>
      <c r="CI948" s="16"/>
      <c r="CJ948" s="16"/>
      <c r="CK948" s="16"/>
      <c r="CL948" s="16"/>
      <c r="CM948" s="16"/>
      <c r="CN948" s="16"/>
      <c r="CO948" s="16"/>
      <c r="CP948" s="16"/>
      <c r="CQ948" s="16"/>
      <c r="CR948" s="16"/>
      <c r="CS948" s="16"/>
      <c r="CT948" s="16"/>
      <c r="CU948" s="39"/>
      <c r="CV948" s="39"/>
      <c r="CW948" s="39"/>
      <c r="CX948" s="39"/>
      <c r="CY948" s="39"/>
      <c r="CZ948" s="39"/>
      <c r="DA948" s="39"/>
      <c r="DB948" s="39"/>
      <c r="DC948" s="39"/>
      <c r="DD948" s="39"/>
      <c r="DE948" s="39"/>
      <c r="DF948" s="39"/>
      <c r="DG948" s="39"/>
      <c r="DH948" s="39"/>
      <c r="DI948" s="39"/>
      <c r="DJ948" s="39"/>
      <c r="DK948" s="39"/>
      <c r="DL948" s="39"/>
      <c r="DM948" s="39"/>
      <c r="DN948" s="39"/>
      <c r="DO948" s="39"/>
      <c r="DP948" s="39"/>
      <c r="DQ948" s="39"/>
      <c r="DR948" s="39"/>
      <c r="DS948" s="39"/>
      <c r="DT948" s="39"/>
      <c r="DU948" s="39"/>
      <c r="DV948" s="39"/>
      <c r="DW948" s="39"/>
      <c r="DX948" s="39"/>
      <c r="DY948" s="39"/>
      <c r="DZ948" s="39"/>
      <c r="EA948" s="39"/>
      <c r="EB948" s="39"/>
      <c r="EC948" s="39"/>
      <c r="ED948" s="39"/>
      <c r="EE948" s="39"/>
      <c r="EF948" s="39"/>
      <c r="EG948" s="39"/>
      <c r="EH948" s="39"/>
      <c r="EI948" s="39"/>
      <c r="EJ948" s="39"/>
      <c r="EK948" s="39"/>
      <c r="EL948" s="39"/>
      <c r="EM948" s="39"/>
      <c r="EN948" s="39"/>
      <c r="EO948" s="39"/>
      <c r="EP948" s="39"/>
      <c r="EQ948" s="39"/>
      <c r="ER948" s="39"/>
      <c r="ES948" s="39"/>
      <c r="ET948" s="39"/>
      <c r="EU948" s="39"/>
      <c r="EV948" s="39"/>
      <c r="EW948" s="39"/>
      <c r="EX948" s="39"/>
      <c r="EY948" s="39"/>
      <c r="EZ948" s="39"/>
      <c r="FA948" s="39"/>
      <c r="FB948" s="39"/>
      <c r="FC948" s="39"/>
      <c r="FD948" s="39"/>
      <c r="FE948" s="39"/>
      <c r="FF948" s="39"/>
      <c r="FG948" s="39"/>
      <c r="FH948" s="39"/>
      <c r="FI948" s="39"/>
      <c r="FJ948" s="39"/>
      <c r="FK948" s="39"/>
      <c r="FL948" s="39"/>
      <c r="FM948" s="39"/>
      <c r="FN948" s="39"/>
      <c r="FO948" s="39"/>
      <c r="FP948" s="39"/>
      <c r="FQ948" s="39"/>
      <c r="FR948" s="39"/>
    </row>
    <row r="949" spans="1:174" s="71" customFormat="1" ht="13.5">
      <c r="A949" s="16" t="s">
        <v>17</v>
      </c>
      <c r="B949" s="16">
        <v>2015</v>
      </c>
      <c r="C949" s="40">
        <v>9</v>
      </c>
      <c r="D949" s="16">
        <v>2020</v>
      </c>
      <c r="E949" s="16">
        <v>350</v>
      </c>
      <c r="F949" s="16">
        <v>110</v>
      </c>
      <c r="G949" s="16">
        <v>0</v>
      </c>
      <c r="H949" s="16">
        <v>0</v>
      </c>
      <c r="I949" s="16">
        <v>0</v>
      </c>
      <c r="J949" s="6">
        <v>0</v>
      </c>
      <c r="K949" s="38">
        <v>2480</v>
      </c>
      <c r="L949" s="16">
        <v>300</v>
      </c>
      <c r="M949" s="16">
        <v>225</v>
      </c>
      <c r="N949" s="19">
        <v>280</v>
      </c>
      <c r="O949" s="16">
        <v>696.55</v>
      </c>
      <c r="P949" s="19">
        <v>0</v>
      </c>
      <c r="Q949" s="19">
        <v>300</v>
      </c>
      <c r="R949" s="19">
        <v>0</v>
      </c>
      <c r="S949" s="19">
        <v>0</v>
      </c>
      <c r="T949" s="19">
        <v>650.11</v>
      </c>
      <c r="U949" s="19">
        <v>0</v>
      </c>
      <c r="V949" s="19">
        <v>0</v>
      </c>
      <c r="W949" s="23">
        <v>2451.66</v>
      </c>
      <c r="X949" s="19">
        <v>284</v>
      </c>
      <c r="Y949" s="19">
        <v>0</v>
      </c>
      <c r="Z949" s="19">
        <v>160</v>
      </c>
      <c r="AA949" s="16">
        <v>0</v>
      </c>
      <c r="AB949" s="16">
        <v>0</v>
      </c>
      <c r="AC949" s="16">
        <v>0</v>
      </c>
      <c r="AD949" s="16">
        <v>0</v>
      </c>
      <c r="AE949" s="16">
        <v>300</v>
      </c>
      <c r="AF949" s="16">
        <v>0</v>
      </c>
      <c r="AG949" s="5">
        <v>0</v>
      </c>
      <c r="AH949" s="5">
        <v>0</v>
      </c>
      <c r="AI949" s="16">
        <v>0</v>
      </c>
      <c r="AJ949" s="38">
        <v>744</v>
      </c>
      <c r="AK949" s="23">
        <v>4931.66</v>
      </c>
      <c r="AL949" s="16">
        <v>42.95</v>
      </c>
      <c r="AM949" s="38">
        <v>4144.71</v>
      </c>
      <c r="AN949" s="16"/>
      <c r="AO949" s="16"/>
      <c r="AP949" s="16"/>
      <c r="AQ949" s="16"/>
      <c r="AR949" s="16"/>
      <c r="AS949" s="16"/>
      <c r="AT949" s="16"/>
      <c r="AU949" s="16"/>
      <c r="AV949" s="16"/>
      <c r="AW949" s="16"/>
      <c r="AX949" s="16"/>
      <c r="AY949" s="16"/>
      <c r="AZ949" s="16"/>
      <c r="BA949" s="16"/>
      <c r="BB949" s="16"/>
      <c r="BC949" s="16"/>
      <c r="BD949" s="16"/>
      <c r="BE949" s="16"/>
      <c r="BF949" s="16"/>
      <c r="BG949" s="16"/>
      <c r="BH949" s="16"/>
      <c r="BI949" s="16"/>
      <c r="BJ949" s="16"/>
      <c r="BK949" s="16"/>
      <c r="BL949" s="16"/>
      <c r="BM949" s="16"/>
      <c r="BN949" s="16"/>
      <c r="BO949" s="16"/>
      <c r="BP949" s="16"/>
      <c r="BQ949" s="16"/>
      <c r="BR949" s="16"/>
      <c r="BS949" s="16"/>
      <c r="BT949" s="16"/>
      <c r="BU949" s="16"/>
      <c r="BV949" s="16"/>
      <c r="BW949" s="16"/>
      <c r="BX949" s="16"/>
      <c r="BY949" s="16"/>
      <c r="BZ949" s="16"/>
      <c r="CA949" s="16"/>
      <c r="CB949" s="16"/>
      <c r="CC949" s="16"/>
      <c r="CD949" s="16"/>
      <c r="CE949" s="16"/>
      <c r="CF949" s="16"/>
      <c r="CG949" s="16"/>
      <c r="CH949" s="16"/>
      <c r="CI949" s="16"/>
      <c r="CJ949" s="16"/>
      <c r="CK949" s="16"/>
      <c r="CL949" s="16"/>
      <c r="CM949" s="16"/>
      <c r="CN949" s="16"/>
      <c r="CO949" s="16"/>
      <c r="CP949" s="16"/>
      <c r="CQ949" s="16"/>
      <c r="CR949" s="16"/>
      <c r="CS949" s="16"/>
      <c r="CT949" s="16"/>
      <c r="CU949" s="16"/>
      <c r="CV949" s="16"/>
      <c r="CW949" s="16"/>
      <c r="CX949" s="16"/>
      <c r="CY949" s="16"/>
      <c r="CZ949" s="16"/>
      <c r="DA949" s="16"/>
      <c r="DB949" s="16"/>
      <c r="DC949" s="16"/>
      <c r="DD949" s="16"/>
      <c r="DE949" s="16"/>
      <c r="DF949" s="16"/>
      <c r="DG949" s="16"/>
      <c r="DH949" s="16"/>
      <c r="DI949" s="16"/>
      <c r="DJ949" s="16"/>
      <c r="DK949" s="16"/>
      <c r="DL949" s="16"/>
      <c r="DM949" s="16"/>
      <c r="DN949" s="16"/>
      <c r="DO949" s="16"/>
      <c r="DP949" s="16"/>
      <c r="DQ949" s="16"/>
      <c r="DR949" s="16"/>
      <c r="DS949" s="16"/>
      <c r="DT949" s="16"/>
      <c r="DU949" s="16"/>
      <c r="DV949" s="16"/>
      <c r="DW949" s="16"/>
      <c r="DX949" s="16"/>
      <c r="DY949" s="16"/>
      <c r="DZ949" s="16"/>
      <c r="EA949" s="16"/>
      <c r="EB949" s="16"/>
      <c r="EC949" s="16"/>
      <c r="ED949" s="16"/>
      <c r="EE949" s="16"/>
      <c r="EF949" s="16"/>
      <c r="EG949" s="16"/>
      <c r="EH949" s="16"/>
      <c r="EI949" s="16"/>
      <c r="EJ949" s="16"/>
      <c r="EK949" s="16"/>
      <c r="EL949" s="16"/>
      <c r="EM949" s="16"/>
      <c r="EN949" s="16"/>
      <c r="EO949" s="16"/>
      <c r="EP949" s="16"/>
      <c r="EQ949" s="16"/>
      <c r="ER949" s="16"/>
      <c r="ES949" s="16"/>
      <c r="ET949" s="16"/>
      <c r="EU949" s="16"/>
      <c r="EV949" s="16"/>
      <c r="EW949" s="16"/>
      <c r="EX949" s="16"/>
      <c r="EY949" s="16"/>
      <c r="EZ949" s="16"/>
      <c r="FA949" s="16"/>
      <c r="FB949" s="16"/>
      <c r="FC949" s="16"/>
      <c r="FD949" s="16"/>
      <c r="FE949" s="16"/>
      <c r="FF949" s="16"/>
      <c r="FG949" s="16"/>
      <c r="FH949" s="16"/>
      <c r="FI949" s="16"/>
      <c r="FJ949" s="16"/>
      <c r="FK949" s="16"/>
      <c r="FL949" s="16"/>
      <c r="FM949" s="16"/>
      <c r="FN949" s="16"/>
      <c r="FO949" s="16"/>
      <c r="FP949" s="16"/>
      <c r="FQ949" s="16"/>
      <c r="FR949" s="16"/>
    </row>
    <row r="950" spans="1:174" s="71" customFormat="1" ht="13.5">
      <c r="A950" s="16" t="s">
        <v>15</v>
      </c>
      <c r="B950" s="16">
        <v>2015</v>
      </c>
      <c r="C950" s="40">
        <v>9</v>
      </c>
      <c r="D950" s="16">
        <v>2020</v>
      </c>
      <c r="E950" s="16">
        <v>350</v>
      </c>
      <c r="F950" s="16">
        <v>80</v>
      </c>
      <c r="G950" s="16">
        <v>0</v>
      </c>
      <c r="H950" s="16">
        <v>0</v>
      </c>
      <c r="I950" s="16">
        <v>0</v>
      </c>
      <c r="J950" s="6">
        <v>0</v>
      </c>
      <c r="K950" s="38">
        <v>2450</v>
      </c>
      <c r="L950" s="16">
        <v>300</v>
      </c>
      <c r="M950" s="16">
        <v>225</v>
      </c>
      <c r="N950" s="19">
        <v>280</v>
      </c>
      <c r="O950" s="16">
        <v>592.07</v>
      </c>
      <c r="P950" s="19">
        <v>0</v>
      </c>
      <c r="Q950" s="19">
        <v>0</v>
      </c>
      <c r="R950" s="19">
        <v>0</v>
      </c>
      <c r="S950" s="19">
        <v>0</v>
      </c>
      <c r="T950" s="19">
        <v>696.55</v>
      </c>
      <c r="U950" s="19">
        <v>0</v>
      </c>
      <c r="V950" s="19">
        <v>0</v>
      </c>
      <c r="W950" s="23">
        <v>2093.62</v>
      </c>
      <c r="X950" s="19">
        <v>209.5</v>
      </c>
      <c r="Y950" s="19">
        <v>0</v>
      </c>
      <c r="Z950" s="19">
        <v>0</v>
      </c>
      <c r="AA950" s="16">
        <v>0</v>
      </c>
      <c r="AB950" s="16">
        <v>0</v>
      </c>
      <c r="AC950" s="16">
        <v>0</v>
      </c>
      <c r="AD950" s="16">
        <v>0</v>
      </c>
      <c r="AE950" s="16">
        <v>300</v>
      </c>
      <c r="AF950" s="16">
        <v>0</v>
      </c>
      <c r="AG950" s="5">
        <v>0</v>
      </c>
      <c r="AH950" s="5">
        <v>0</v>
      </c>
      <c r="AI950" s="6">
        <v>0</v>
      </c>
      <c r="AJ950" s="38">
        <v>509.5</v>
      </c>
      <c r="AK950" s="23">
        <v>4543.62</v>
      </c>
      <c r="AL950" s="16">
        <v>31.31</v>
      </c>
      <c r="AM950" s="38">
        <v>4002.81</v>
      </c>
      <c r="AN950" s="16"/>
      <c r="AO950" s="16"/>
      <c r="AP950" s="16"/>
      <c r="AQ950" s="16"/>
      <c r="AR950" s="16"/>
      <c r="AS950" s="16"/>
      <c r="AT950" s="16"/>
      <c r="AU950" s="16"/>
      <c r="AV950" s="16"/>
      <c r="AW950" s="16"/>
      <c r="AX950" s="16"/>
      <c r="AY950" s="16"/>
      <c r="AZ950" s="16"/>
      <c r="BA950" s="16"/>
      <c r="BB950" s="16"/>
      <c r="BC950" s="16"/>
      <c r="BD950" s="16"/>
      <c r="BE950" s="16"/>
      <c r="BF950" s="16"/>
      <c r="BG950" s="16"/>
      <c r="BH950" s="16"/>
      <c r="BI950" s="16"/>
      <c r="BJ950" s="16"/>
      <c r="BK950" s="16"/>
      <c r="BL950" s="16"/>
      <c r="BM950" s="16"/>
      <c r="BN950" s="16"/>
      <c r="BO950" s="16"/>
      <c r="BP950" s="16"/>
      <c r="BQ950" s="16"/>
      <c r="BR950" s="16"/>
      <c r="BS950" s="16"/>
      <c r="BT950" s="16"/>
      <c r="BU950" s="16"/>
      <c r="BV950" s="16"/>
      <c r="BW950" s="16"/>
      <c r="BX950" s="16"/>
      <c r="BY950" s="16"/>
      <c r="BZ950" s="16"/>
      <c r="CA950" s="16"/>
      <c r="CB950" s="16"/>
      <c r="CC950" s="16"/>
      <c r="CD950" s="16"/>
      <c r="CE950" s="16"/>
      <c r="CF950" s="16"/>
      <c r="CG950" s="16"/>
      <c r="CH950" s="16"/>
      <c r="CI950" s="16"/>
      <c r="CJ950" s="16"/>
      <c r="CK950" s="16"/>
      <c r="CL950" s="16"/>
      <c r="CM950" s="16"/>
      <c r="CN950" s="16"/>
      <c r="CO950" s="16"/>
      <c r="CP950" s="16"/>
      <c r="CQ950" s="16"/>
      <c r="CR950" s="16"/>
      <c r="CS950" s="16"/>
      <c r="CT950" s="16"/>
      <c r="CU950" s="16"/>
      <c r="CV950" s="16"/>
      <c r="CW950" s="16"/>
      <c r="CX950" s="16"/>
      <c r="CY950" s="16"/>
      <c r="CZ950" s="16"/>
      <c r="DA950" s="16"/>
      <c r="DB950" s="16"/>
      <c r="DC950" s="16"/>
      <c r="DD950" s="16"/>
      <c r="DE950" s="16"/>
      <c r="DF950" s="16"/>
      <c r="DG950" s="16"/>
      <c r="DH950" s="16"/>
      <c r="DI950" s="16"/>
      <c r="DJ950" s="16"/>
      <c r="DK950" s="16"/>
      <c r="DL950" s="16"/>
      <c r="DM950" s="16"/>
      <c r="DN950" s="16"/>
      <c r="DO950" s="16"/>
      <c r="DP950" s="16"/>
      <c r="DQ950" s="16"/>
      <c r="DR950" s="16"/>
      <c r="DS950" s="16"/>
      <c r="DT950" s="16"/>
      <c r="DU950" s="16"/>
      <c r="DV950" s="16"/>
      <c r="DW950" s="16"/>
      <c r="DX950" s="16"/>
      <c r="DY950" s="16"/>
      <c r="DZ950" s="16"/>
      <c r="EA950" s="16"/>
      <c r="EB950" s="16"/>
      <c r="EC950" s="16"/>
      <c r="ED950" s="16"/>
      <c r="EE950" s="16"/>
      <c r="EF950" s="16"/>
      <c r="EG950" s="16"/>
      <c r="EH950" s="16"/>
      <c r="EI950" s="16"/>
      <c r="EJ950" s="16"/>
      <c r="EK950" s="16"/>
      <c r="EL950" s="16"/>
      <c r="EM950" s="16"/>
      <c r="EN950" s="16"/>
      <c r="EO950" s="16"/>
      <c r="EP950" s="16"/>
      <c r="EQ950" s="16"/>
      <c r="ER950" s="16"/>
      <c r="ES950" s="16"/>
      <c r="ET950" s="16"/>
      <c r="EU950" s="16"/>
      <c r="EV950" s="16"/>
      <c r="EW950" s="16"/>
      <c r="EX950" s="16"/>
      <c r="EY950" s="16"/>
      <c r="EZ950" s="16"/>
      <c r="FA950" s="16"/>
      <c r="FB950" s="16"/>
      <c r="FC950" s="16"/>
      <c r="FD950" s="16"/>
      <c r="FE950" s="16"/>
      <c r="FF950" s="16"/>
      <c r="FG950" s="16"/>
      <c r="FH950" s="16"/>
      <c r="FI950" s="16"/>
      <c r="FJ950" s="16"/>
      <c r="FK950" s="16"/>
      <c r="FL950" s="16"/>
      <c r="FM950" s="16"/>
      <c r="FN950" s="16"/>
      <c r="FO950" s="16"/>
      <c r="FP950" s="16"/>
      <c r="FQ950" s="16"/>
      <c r="FR950" s="16"/>
    </row>
    <row r="951" spans="1:174" s="71" customFormat="1" ht="13.5">
      <c r="A951" s="16" t="s">
        <v>15</v>
      </c>
      <c r="B951" s="16">
        <v>2015</v>
      </c>
      <c r="C951" s="40">
        <v>9</v>
      </c>
      <c r="D951" s="16">
        <v>2020</v>
      </c>
      <c r="E951" s="16">
        <v>301</v>
      </c>
      <c r="F951" s="16">
        <v>74.55</v>
      </c>
      <c r="G951" s="16">
        <v>0</v>
      </c>
      <c r="H951" s="16">
        <v>0</v>
      </c>
      <c r="I951" s="16">
        <v>0</v>
      </c>
      <c r="J951" s="6">
        <v>0</v>
      </c>
      <c r="K951" s="38">
        <v>2395.55</v>
      </c>
      <c r="L951" s="16">
        <v>300</v>
      </c>
      <c r="M951" s="16">
        <v>225</v>
      </c>
      <c r="N951" s="19">
        <v>280</v>
      </c>
      <c r="O951" s="16">
        <v>661.72</v>
      </c>
      <c r="P951" s="19">
        <v>0</v>
      </c>
      <c r="Q951" s="19">
        <v>0</v>
      </c>
      <c r="R951" s="19">
        <v>0</v>
      </c>
      <c r="S951" s="19">
        <v>0</v>
      </c>
      <c r="T951" s="19">
        <v>650.12</v>
      </c>
      <c r="U951" s="19">
        <v>0</v>
      </c>
      <c r="V951" s="19">
        <v>0</v>
      </c>
      <c r="W951" s="23">
        <v>2116.84</v>
      </c>
      <c r="X951" s="19">
        <v>114</v>
      </c>
      <c r="Y951" s="19">
        <v>8</v>
      </c>
      <c r="Z951" s="19">
        <v>0</v>
      </c>
      <c r="AA951" s="16">
        <v>0</v>
      </c>
      <c r="AB951" s="16">
        <v>0</v>
      </c>
      <c r="AC951" s="16">
        <v>0</v>
      </c>
      <c r="AD951" s="16">
        <v>0</v>
      </c>
      <c r="AE951" s="16">
        <v>300</v>
      </c>
      <c r="AF951" s="16">
        <v>0</v>
      </c>
      <c r="AG951" s="5">
        <v>0</v>
      </c>
      <c r="AH951" s="5">
        <v>0</v>
      </c>
      <c r="AI951" s="6">
        <v>0</v>
      </c>
      <c r="AJ951" s="38">
        <v>422</v>
      </c>
      <c r="AK951" s="23">
        <v>4512.39</v>
      </c>
      <c r="AL951" s="16">
        <v>30.37</v>
      </c>
      <c r="AM951" s="38">
        <v>4060.02</v>
      </c>
      <c r="AN951" s="16"/>
      <c r="AO951" s="16"/>
      <c r="AP951" s="16"/>
      <c r="AQ951" s="16"/>
      <c r="AR951" s="16"/>
      <c r="AS951" s="16"/>
      <c r="AT951" s="16"/>
      <c r="AU951" s="16"/>
      <c r="AV951" s="16"/>
      <c r="AW951" s="16"/>
      <c r="AX951" s="16"/>
      <c r="AY951" s="16"/>
      <c r="AZ951" s="16"/>
      <c r="BA951" s="16"/>
      <c r="BB951" s="16"/>
      <c r="BC951" s="16"/>
      <c r="BD951" s="16"/>
      <c r="BE951" s="16"/>
      <c r="BF951" s="16"/>
      <c r="BG951" s="16"/>
      <c r="BH951" s="16"/>
      <c r="BI951" s="16"/>
      <c r="BJ951" s="16"/>
      <c r="BK951" s="16"/>
      <c r="BL951" s="16"/>
      <c r="BM951" s="16"/>
      <c r="BN951" s="16"/>
      <c r="BO951" s="16"/>
      <c r="BP951" s="16"/>
      <c r="BQ951" s="16"/>
      <c r="BR951" s="16"/>
      <c r="BS951" s="16"/>
      <c r="BT951" s="16"/>
      <c r="BU951" s="16"/>
      <c r="BV951" s="16"/>
      <c r="BW951" s="16"/>
      <c r="BX951" s="16"/>
      <c r="BY951" s="16"/>
      <c r="BZ951" s="16"/>
      <c r="CA951" s="16"/>
      <c r="CB951" s="16"/>
      <c r="CC951" s="16"/>
      <c r="CD951" s="16"/>
      <c r="CE951" s="16"/>
      <c r="CF951" s="16"/>
      <c r="CG951" s="16"/>
      <c r="CH951" s="16"/>
      <c r="CI951" s="16"/>
      <c r="CJ951" s="16"/>
      <c r="CK951" s="16"/>
      <c r="CL951" s="16"/>
      <c r="CM951" s="16"/>
      <c r="CN951" s="16"/>
      <c r="CO951" s="16"/>
      <c r="CP951" s="16"/>
      <c r="CQ951" s="16"/>
      <c r="CR951" s="16"/>
      <c r="CS951" s="16"/>
      <c r="CT951" s="16"/>
      <c r="CU951" s="16"/>
      <c r="CV951" s="16"/>
      <c r="CW951" s="16"/>
      <c r="CX951" s="16"/>
      <c r="CY951" s="16"/>
      <c r="CZ951" s="16"/>
      <c r="DA951" s="16"/>
      <c r="DB951" s="16"/>
      <c r="DC951" s="16"/>
      <c r="DD951" s="16"/>
      <c r="DE951" s="16"/>
      <c r="DF951" s="16"/>
      <c r="DG951" s="16"/>
      <c r="DH951" s="16"/>
      <c r="DI951" s="16"/>
      <c r="DJ951" s="16"/>
      <c r="DK951" s="16"/>
      <c r="DL951" s="16"/>
      <c r="DM951" s="16"/>
      <c r="DN951" s="16"/>
      <c r="DO951" s="16"/>
      <c r="DP951" s="16"/>
      <c r="DQ951" s="16"/>
      <c r="DR951" s="16"/>
      <c r="DS951" s="16"/>
      <c r="DT951" s="16"/>
      <c r="DU951" s="16"/>
      <c r="DV951" s="16"/>
      <c r="DW951" s="16"/>
      <c r="DX951" s="16"/>
      <c r="DY951" s="16"/>
      <c r="DZ951" s="16"/>
      <c r="EA951" s="16"/>
      <c r="EB951" s="16"/>
      <c r="EC951" s="16"/>
      <c r="ED951" s="16"/>
      <c r="EE951" s="16"/>
      <c r="EF951" s="16"/>
      <c r="EG951" s="16"/>
      <c r="EH951" s="16"/>
      <c r="EI951" s="16"/>
      <c r="EJ951" s="16"/>
      <c r="EK951" s="16"/>
      <c r="EL951" s="16"/>
      <c r="EM951" s="16"/>
      <c r="EN951" s="16"/>
      <c r="EO951" s="16"/>
      <c r="EP951" s="16"/>
      <c r="EQ951" s="16"/>
      <c r="ER951" s="16"/>
      <c r="ES951" s="16"/>
      <c r="ET951" s="16"/>
      <c r="EU951" s="16"/>
      <c r="EV951" s="16"/>
      <c r="EW951" s="16"/>
      <c r="EX951" s="16"/>
      <c r="EY951" s="16"/>
      <c r="EZ951" s="16"/>
      <c r="FA951" s="16"/>
      <c r="FB951" s="16"/>
      <c r="FC951" s="16"/>
      <c r="FD951" s="16"/>
      <c r="FE951" s="16"/>
      <c r="FF951" s="16"/>
      <c r="FG951" s="16"/>
      <c r="FH951" s="16"/>
      <c r="FI951" s="16"/>
      <c r="FJ951" s="16"/>
      <c r="FK951" s="16"/>
      <c r="FL951" s="16"/>
      <c r="FM951" s="16"/>
      <c r="FN951" s="16"/>
      <c r="FO951" s="16"/>
      <c r="FP951" s="16"/>
      <c r="FQ951" s="16"/>
      <c r="FR951" s="16"/>
    </row>
    <row r="952" spans="1:174" ht="13.5">
      <c r="A952" s="16" t="s">
        <v>15</v>
      </c>
      <c r="B952" s="16">
        <v>2015</v>
      </c>
      <c r="C952" s="40">
        <v>9</v>
      </c>
      <c r="D952" s="16">
        <v>2020</v>
      </c>
      <c r="E952" s="16">
        <v>350</v>
      </c>
      <c r="F952" s="16">
        <v>80</v>
      </c>
      <c r="G952" s="16">
        <v>0</v>
      </c>
      <c r="H952" s="16">
        <v>0</v>
      </c>
      <c r="I952" s="16">
        <v>0</v>
      </c>
      <c r="J952" s="6">
        <v>0</v>
      </c>
      <c r="K952" s="38">
        <v>2450</v>
      </c>
      <c r="L952" s="16">
        <v>300</v>
      </c>
      <c r="M952" s="16">
        <v>225</v>
      </c>
      <c r="N952" s="19">
        <v>280</v>
      </c>
      <c r="O952" s="16">
        <v>592.07</v>
      </c>
      <c r="P952" s="19">
        <v>0</v>
      </c>
      <c r="Q952" s="19">
        <v>0</v>
      </c>
      <c r="R952" s="19">
        <v>0</v>
      </c>
      <c r="S952" s="19">
        <v>0</v>
      </c>
      <c r="T952" s="19">
        <v>696.55</v>
      </c>
      <c r="U952" s="19">
        <v>0</v>
      </c>
      <c r="V952" s="19">
        <v>0</v>
      </c>
      <c r="W952" s="23">
        <v>2093.62</v>
      </c>
      <c r="X952" s="19">
        <v>172</v>
      </c>
      <c r="Y952" s="19">
        <v>0</v>
      </c>
      <c r="Z952" s="19">
        <v>160</v>
      </c>
      <c r="AA952" s="16">
        <v>0</v>
      </c>
      <c r="AB952" s="16">
        <v>0</v>
      </c>
      <c r="AC952" s="16">
        <v>0</v>
      </c>
      <c r="AD952" s="16">
        <v>0</v>
      </c>
      <c r="AE952" s="16">
        <v>300</v>
      </c>
      <c r="AF952" s="16">
        <v>0</v>
      </c>
      <c r="AG952" s="5">
        <v>0</v>
      </c>
      <c r="AH952" s="5">
        <v>0</v>
      </c>
      <c r="AI952" s="6">
        <v>0</v>
      </c>
      <c r="AJ952" s="38">
        <v>632</v>
      </c>
      <c r="AK952" s="23">
        <v>4543.62</v>
      </c>
      <c r="AL952" s="16">
        <v>31.31</v>
      </c>
      <c r="AM952" s="38">
        <v>3880.31</v>
      </c>
      <c r="CU952" s="16"/>
      <c r="CV952" s="16"/>
      <c r="CW952" s="16"/>
      <c r="CX952" s="16"/>
      <c r="CY952" s="16"/>
      <c r="CZ952" s="16"/>
      <c r="DA952" s="16"/>
      <c r="DB952" s="16"/>
      <c r="DC952" s="16"/>
      <c r="DD952" s="16"/>
      <c r="DE952" s="16"/>
      <c r="DF952" s="16"/>
      <c r="DG952" s="16"/>
      <c r="DH952" s="16"/>
      <c r="DI952" s="16"/>
      <c r="DJ952" s="16"/>
      <c r="DK952" s="16"/>
      <c r="DL952" s="16"/>
      <c r="DM952" s="16"/>
      <c r="DN952" s="16"/>
      <c r="DO952" s="16"/>
      <c r="DP952" s="16"/>
      <c r="DQ952" s="16"/>
      <c r="DR952" s="16"/>
      <c r="DS952" s="16"/>
      <c r="DT952" s="16"/>
      <c r="DU952" s="16"/>
      <c r="DV952" s="16"/>
      <c r="DW952" s="16"/>
      <c r="DX952" s="16"/>
      <c r="DY952" s="16"/>
      <c r="DZ952" s="16"/>
      <c r="EA952" s="16"/>
      <c r="EB952" s="16"/>
      <c r="EC952" s="16"/>
      <c r="ED952" s="16"/>
      <c r="EE952" s="16"/>
      <c r="EF952" s="16"/>
      <c r="EG952" s="16"/>
      <c r="EH952" s="16"/>
      <c r="EI952" s="16"/>
      <c r="EJ952" s="16"/>
      <c r="EK952" s="16"/>
      <c r="EL952" s="16"/>
      <c r="EM952" s="16"/>
      <c r="EN952" s="16"/>
      <c r="EO952" s="16"/>
      <c r="EP952" s="16"/>
      <c r="EQ952" s="16"/>
      <c r="ER952" s="16"/>
      <c r="ES952" s="16"/>
      <c r="ET952" s="16"/>
      <c r="EU952" s="16"/>
      <c r="EV952" s="16"/>
      <c r="EW952" s="16"/>
      <c r="EX952" s="16"/>
      <c r="EY952" s="16"/>
      <c r="EZ952" s="16"/>
      <c r="FA952" s="16"/>
      <c r="FB952" s="16"/>
      <c r="FC952" s="16"/>
      <c r="FD952" s="16"/>
      <c r="FE952" s="16"/>
      <c r="FF952" s="16"/>
      <c r="FG952" s="16"/>
      <c r="FH952" s="16"/>
      <c r="FI952" s="16"/>
      <c r="FJ952" s="16"/>
      <c r="FK952" s="16"/>
      <c r="FL952" s="16"/>
      <c r="FM952" s="16"/>
      <c r="FN952" s="16"/>
      <c r="FO952" s="16"/>
      <c r="FP952" s="16"/>
      <c r="FQ952" s="16"/>
      <c r="FR952" s="16"/>
    </row>
    <row r="953" spans="1:174" ht="13.5">
      <c r="A953" s="16" t="s">
        <v>15</v>
      </c>
      <c r="B953" s="16">
        <v>2015</v>
      </c>
      <c r="C953" s="40">
        <v>9</v>
      </c>
      <c r="D953" s="16">
        <v>2020</v>
      </c>
      <c r="E953" s="16">
        <v>350</v>
      </c>
      <c r="F953" s="16">
        <v>80</v>
      </c>
      <c r="G953" s="16">
        <v>0</v>
      </c>
      <c r="H953" s="16">
        <v>0</v>
      </c>
      <c r="I953" s="16">
        <v>0</v>
      </c>
      <c r="J953" s="6">
        <v>0</v>
      </c>
      <c r="K953" s="38">
        <v>2450</v>
      </c>
      <c r="L953" s="16">
        <v>300</v>
      </c>
      <c r="M953" s="16">
        <v>225</v>
      </c>
      <c r="N953" s="19">
        <v>280</v>
      </c>
      <c r="O953" s="16">
        <v>731.38</v>
      </c>
      <c r="P953" s="19">
        <v>0</v>
      </c>
      <c r="Q953" s="19">
        <v>0</v>
      </c>
      <c r="R953" s="19">
        <v>0</v>
      </c>
      <c r="S953" s="19">
        <v>0</v>
      </c>
      <c r="T953" s="19">
        <v>650.11</v>
      </c>
      <c r="U953" s="19">
        <v>0</v>
      </c>
      <c r="V953" s="19">
        <v>0</v>
      </c>
      <c r="W953" s="23">
        <v>2186.49</v>
      </c>
      <c r="X953" s="19">
        <v>158.9</v>
      </c>
      <c r="Y953" s="19">
        <v>6</v>
      </c>
      <c r="Z953" s="19">
        <v>160</v>
      </c>
      <c r="AA953" s="16">
        <v>0</v>
      </c>
      <c r="AB953" s="16">
        <v>0</v>
      </c>
      <c r="AC953" s="16">
        <v>0</v>
      </c>
      <c r="AD953" s="16">
        <v>0</v>
      </c>
      <c r="AE953" s="16">
        <v>300</v>
      </c>
      <c r="AF953" s="16">
        <v>0</v>
      </c>
      <c r="AG953" s="5">
        <v>0</v>
      </c>
      <c r="AH953" s="5">
        <v>0</v>
      </c>
      <c r="AI953" s="6">
        <v>0</v>
      </c>
      <c r="AJ953" s="38">
        <v>624.9</v>
      </c>
      <c r="AK953" s="23">
        <v>4636.49</v>
      </c>
      <c r="AL953" s="16">
        <v>34.09</v>
      </c>
      <c r="AM953" s="38">
        <v>3977.5</v>
      </c>
      <c r="CU953" s="16"/>
      <c r="CV953" s="16"/>
      <c r="CW953" s="16"/>
      <c r="CX953" s="16"/>
      <c r="CY953" s="16"/>
      <c r="CZ953" s="16"/>
      <c r="DA953" s="16"/>
      <c r="DB953" s="16"/>
      <c r="DC953" s="16"/>
      <c r="DD953" s="16"/>
      <c r="DE953" s="16"/>
      <c r="DF953" s="16"/>
      <c r="DG953" s="16"/>
      <c r="DH953" s="16"/>
      <c r="DI953" s="16"/>
      <c r="DJ953" s="16"/>
      <c r="DK953" s="16"/>
      <c r="DL953" s="16"/>
      <c r="DM953" s="16"/>
      <c r="DN953" s="16"/>
      <c r="DO953" s="16"/>
      <c r="DP953" s="16"/>
      <c r="DQ953" s="16"/>
      <c r="DR953" s="16"/>
      <c r="DS953" s="16"/>
      <c r="DT953" s="16"/>
      <c r="DU953" s="16"/>
      <c r="DV953" s="16"/>
      <c r="DW953" s="16"/>
      <c r="DX953" s="16"/>
      <c r="DY953" s="16"/>
      <c r="DZ953" s="16"/>
      <c r="EA953" s="16"/>
      <c r="EB953" s="16"/>
      <c r="EC953" s="16"/>
      <c r="ED953" s="16"/>
      <c r="EE953" s="16"/>
      <c r="EF953" s="16"/>
      <c r="EG953" s="16"/>
      <c r="EH953" s="16"/>
      <c r="EI953" s="16"/>
      <c r="EJ953" s="16"/>
      <c r="EK953" s="16"/>
      <c r="EL953" s="16"/>
      <c r="EM953" s="16"/>
      <c r="EN953" s="16"/>
      <c r="EO953" s="16"/>
      <c r="EP953" s="16"/>
      <c r="EQ953" s="16"/>
      <c r="ER953" s="16"/>
      <c r="ES953" s="16"/>
      <c r="ET953" s="16"/>
      <c r="EU953" s="16"/>
      <c r="EV953" s="16"/>
      <c r="EW953" s="16"/>
      <c r="EX953" s="16"/>
      <c r="EY953" s="16"/>
      <c r="EZ953" s="16"/>
      <c r="FA953" s="16"/>
      <c r="FB953" s="16"/>
      <c r="FC953" s="16"/>
      <c r="FD953" s="16"/>
      <c r="FE953" s="16"/>
      <c r="FF953" s="16"/>
      <c r="FG953" s="16"/>
      <c r="FH953" s="16"/>
      <c r="FI953" s="16"/>
      <c r="FJ953" s="16"/>
      <c r="FK953" s="16"/>
      <c r="FL953" s="16"/>
      <c r="FM953" s="16"/>
      <c r="FN953" s="16"/>
      <c r="FO953" s="16"/>
      <c r="FP953" s="16"/>
      <c r="FQ953" s="16"/>
      <c r="FR953" s="16"/>
    </row>
    <row r="954" spans="1:174" ht="13.5">
      <c r="A954" s="16" t="s">
        <v>17</v>
      </c>
      <c r="B954" s="16">
        <v>2015</v>
      </c>
      <c r="C954" s="40">
        <v>9</v>
      </c>
      <c r="D954" s="16">
        <v>2020</v>
      </c>
      <c r="E954" s="16">
        <v>350</v>
      </c>
      <c r="F954" s="16">
        <v>160</v>
      </c>
      <c r="G954" s="16">
        <v>0</v>
      </c>
      <c r="H954" s="16">
        <v>0</v>
      </c>
      <c r="I954" s="16">
        <v>0</v>
      </c>
      <c r="J954" s="6">
        <v>0</v>
      </c>
      <c r="K954" s="38">
        <v>2530</v>
      </c>
      <c r="L954" s="16">
        <v>200</v>
      </c>
      <c r="M954" s="16">
        <v>225</v>
      </c>
      <c r="N954" s="19">
        <v>280</v>
      </c>
      <c r="O954" s="16">
        <v>661.72</v>
      </c>
      <c r="P954" s="19">
        <v>0</v>
      </c>
      <c r="Q954" s="19">
        <v>0</v>
      </c>
      <c r="R954" s="19">
        <v>0</v>
      </c>
      <c r="S954" s="19">
        <v>0</v>
      </c>
      <c r="T954" s="19">
        <v>650.11</v>
      </c>
      <c r="U954" s="19">
        <v>0</v>
      </c>
      <c r="V954" s="19">
        <v>0</v>
      </c>
      <c r="W954" s="23">
        <v>2016.83</v>
      </c>
      <c r="X954" s="19">
        <v>330.5</v>
      </c>
      <c r="Y954" s="19">
        <v>0</v>
      </c>
      <c r="Z954" s="19">
        <v>160</v>
      </c>
      <c r="AA954" s="16">
        <v>0</v>
      </c>
      <c r="AB954" s="16">
        <v>0</v>
      </c>
      <c r="AC954" s="16">
        <v>0</v>
      </c>
      <c r="AD954" s="16">
        <v>0</v>
      </c>
      <c r="AE954" s="16">
        <v>200</v>
      </c>
      <c r="AF954" s="16">
        <v>11.61</v>
      </c>
      <c r="AG954" s="5">
        <v>0</v>
      </c>
      <c r="AH954" s="5">
        <v>0</v>
      </c>
      <c r="AI954" s="6">
        <v>0</v>
      </c>
      <c r="AJ954" s="38">
        <v>702.11</v>
      </c>
      <c r="AK954" s="23">
        <v>4546.83</v>
      </c>
      <c r="AL954" s="16">
        <v>31.06</v>
      </c>
      <c r="AM954" s="38">
        <v>3813.66</v>
      </c>
      <c r="CU954" s="16"/>
      <c r="CV954" s="16"/>
      <c r="CW954" s="16"/>
      <c r="CX954" s="16"/>
      <c r="CY954" s="16"/>
      <c r="CZ954" s="16"/>
      <c r="DA954" s="16"/>
      <c r="DB954" s="16"/>
      <c r="DC954" s="16"/>
      <c r="DD954" s="16"/>
      <c r="DE954" s="16"/>
      <c r="DF954" s="16"/>
      <c r="DG954" s="16"/>
      <c r="DH954" s="16"/>
      <c r="DI954" s="16"/>
      <c r="DJ954" s="16"/>
      <c r="DK954" s="16"/>
      <c r="DL954" s="16"/>
      <c r="DM954" s="16"/>
      <c r="DN954" s="16"/>
      <c r="DO954" s="16"/>
      <c r="DP954" s="16"/>
      <c r="DQ954" s="16"/>
      <c r="DR954" s="16"/>
      <c r="DS954" s="16"/>
      <c r="DT954" s="16"/>
      <c r="DU954" s="16"/>
      <c r="DV954" s="16"/>
      <c r="DW954" s="16"/>
      <c r="DX954" s="16"/>
      <c r="DY954" s="16"/>
      <c r="DZ954" s="16"/>
      <c r="EA954" s="16"/>
      <c r="EB954" s="16"/>
      <c r="EC954" s="16"/>
      <c r="ED954" s="16"/>
      <c r="EE954" s="16"/>
      <c r="EF954" s="16"/>
      <c r="EG954" s="16"/>
      <c r="EH954" s="16"/>
      <c r="EI954" s="16"/>
      <c r="EJ954" s="16"/>
      <c r="EK954" s="16"/>
      <c r="EL954" s="16"/>
      <c r="EM954" s="16"/>
      <c r="EN954" s="16"/>
      <c r="EO954" s="16"/>
      <c r="EP954" s="16"/>
      <c r="EQ954" s="16"/>
      <c r="ER954" s="16"/>
      <c r="ES954" s="16"/>
      <c r="ET954" s="16"/>
      <c r="EU954" s="16"/>
      <c r="EV954" s="16"/>
      <c r="EW954" s="16"/>
      <c r="EX954" s="16"/>
      <c r="EY954" s="16"/>
      <c r="EZ954" s="16"/>
      <c r="FA954" s="16"/>
      <c r="FB954" s="16"/>
      <c r="FC954" s="16"/>
      <c r="FD954" s="16"/>
      <c r="FE954" s="16"/>
      <c r="FF954" s="16"/>
      <c r="FG954" s="16"/>
      <c r="FH954" s="16"/>
      <c r="FI954" s="16"/>
      <c r="FJ954" s="16"/>
      <c r="FK954" s="16"/>
      <c r="FL954" s="16"/>
      <c r="FM954" s="16"/>
      <c r="FN954" s="16"/>
      <c r="FO954" s="16"/>
      <c r="FP954" s="16"/>
      <c r="FQ954" s="16"/>
      <c r="FR954" s="16"/>
    </row>
    <row r="955" spans="1:174" ht="13.5">
      <c r="A955" s="16" t="s">
        <v>17</v>
      </c>
      <c r="B955" s="16">
        <v>2015</v>
      </c>
      <c r="C955" s="40">
        <v>9</v>
      </c>
      <c r="D955" s="16">
        <v>2020</v>
      </c>
      <c r="E955" s="16">
        <v>301</v>
      </c>
      <c r="F955" s="16">
        <v>210</v>
      </c>
      <c r="G955" s="16">
        <v>0</v>
      </c>
      <c r="H955" s="16">
        <v>0</v>
      </c>
      <c r="I955" s="16">
        <v>0</v>
      </c>
      <c r="J955" s="6">
        <v>0</v>
      </c>
      <c r="K955" s="38">
        <v>2531</v>
      </c>
      <c r="L955" s="16">
        <v>300</v>
      </c>
      <c r="M955" s="16">
        <v>225</v>
      </c>
      <c r="N955" s="19">
        <v>280</v>
      </c>
      <c r="O955" s="16">
        <v>592.07</v>
      </c>
      <c r="P955" s="19">
        <v>0</v>
      </c>
      <c r="Q955" s="19">
        <v>0</v>
      </c>
      <c r="R955" s="19">
        <v>0</v>
      </c>
      <c r="S955" s="19">
        <v>0</v>
      </c>
      <c r="T955" s="19">
        <v>650.11</v>
      </c>
      <c r="U955" s="19">
        <v>0</v>
      </c>
      <c r="V955" s="19">
        <v>0</v>
      </c>
      <c r="W955" s="23">
        <v>2047.18</v>
      </c>
      <c r="X955" s="19">
        <v>274</v>
      </c>
      <c r="Y955" s="19">
        <v>44.3</v>
      </c>
      <c r="Z955" s="19">
        <v>131.93</v>
      </c>
      <c r="AA955" s="16">
        <v>0</v>
      </c>
      <c r="AB955" s="16">
        <v>0</v>
      </c>
      <c r="AC955" s="16">
        <v>0</v>
      </c>
      <c r="AD955" s="16">
        <v>0</v>
      </c>
      <c r="AE955" s="16">
        <v>300</v>
      </c>
      <c r="AF955" s="16">
        <v>0</v>
      </c>
      <c r="AG955" s="5">
        <v>0</v>
      </c>
      <c r="AH955" s="5">
        <v>0</v>
      </c>
      <c r="AI955" s="6">
        <v>0</v>
      </c>
      <c r="AJ955" s="38">
        <v>750.23</v>
      </c>
      <c r="AK955" s="23">
        <v>4578.18</v>
      </c>
      <c r="AL955" s="16">
        <v>32.35</v>
      </c>
      <c r="AM955" s="38">
        <v>3795.6</v>
      </c>
      <c r="CU955" s="16"/>
      <c r="CV955" s="16"/>
      <c r="CW955" s="16"/>
      <c r="CX955" s="16"/>
      <c r="CY955" s="16"/>
      <c r="CZ955" s="16"/>
      <c r="DA955" s="16"/>
      <c r="DB955" s="16"/>
      <c r="DC955" s="16"/>
      <c r="DD955" s="16"/>
      <c r="DE955" s="16"/>
      <c r="DF955" s="16"/>
      <c r="DG955" s="16"/>
      <c r="DH955" s="16"/>
      <c r="DI955" s="16"/>
      <c r="DJ955" s="16"/>
      <c r="DK955" s="16"/>
      <c r="DL955" s="16"/>
      <c r="DM955" s="16"/>
      <c r="DN955" s="16"/>
      <c r="DO955" s="16"/>
      <c r="DP955" s="16"/>
      <c r="DQ955" s="16"/>
      <c r="DR955" s="16"/>
      <c r="DS955" s="16"/>
      <c r="DT955" s="16"/>
      <c r="DU955" s="16"/>
      <c r="DV955" s="16"/>
      <c r="DW955" s="16"/>
      <c r="DX955" s="16"/>
      <c r="DY955" s="16"/>
      <c r="DZ955" s="16"/>
      <c r="EA955" s="16"/>
      <c r="EB955" s="16"/>
      <c r="EC955" s="16"/>
      <c r="ED955" s="16"/>
      <c r="EE955" s="16"/>
      <c r="EF955" s="16"/>
      <c r="EG955" s="16"/>
      <c r="EH955" s="16"/>
      <c r="EI955" s="16"/>
      <c r="EJ955" s="16"/>
      <c r="EK955" s="16"/>
      <c r="EL955" s="16"/>
      <c r="EM955" s="16"/>
      <c r="EN955" s="16"/>
      <c r="EO955" s="16"/>
      <c r="EP955" s="16"/>
      <c r="EQ955" s="16"/>
      <c r="ER955" s="16"/>
      <c r="ES955" s="16"/>
      <c r="ET955" s="16"/>
      <c r="EU955" s="16"/>
      <c r="EV955" s="16"/>
      <c r="EW955" s="16"/>
      <c r="EX955" s="16"/>
      <c r="EY955" s="16"/>
      <c r="EZ955" s="16"/>
      <c r="FA955" s="16"/>
      <c r="FB955" s="16"/>
      <c r="FC955" s="16"/>
      <c r="FD955" s="16"/>
      <c r="FE955" s="16"/>
      <c r="FF955" s="16"/>
      <c r="FG955" s="16"/>
      <c r="FH955" s="16"/>
      <c r="FI955" s="16"/>
      <c r="FJ955" s="16"/>
      <c r="FK955" s="16"/>
      <c r="FL955" s="16"/>
      <c r="FM955" s="16"/>
      <c r="FN955" s="16"/>
      <c r="FO955" s="16"/>
      <c r="FP955" s="16"/>
      <c r="FQ955" s="16"/>
      <c r="FR955" s="16"/>
    </row>
    <row r="956" spans="1:174" ht="13.5">
      <c r="A956" s="16" t="s">
        <v>17</v>
      </c>
      <c r="B956" s="16">
        <v>2015</v>
      </c>
      <c r="C956" s="40">
        <v>9</v>
      </c>
      <c r="D956" s="16">
        <v>2020</v>
      </c>
      <c r="E956" s="16">
        <v>360</v>
      </c>
      <c r="F956" s="16">
        <v>110</v>
      </c>
      <c r="G956" s="16">
        <v>0</v>
      </c>
      <c r="H956" s="16">
        <v>0</v>
      </c>
      <c r="I956" s="16">
        <v>0</v>
      </c>
      <c r="J956" s="6">
        <v>0</v>
      </c>
      <c r="K956" s="38">
        <v>2490</v>
      </c>
      <c r="L956" s="16">
        <v>300</v>
      </c>
      <c r="M956" s="16">
        <v>234</v>
      </c>
      <c r="N956" s="19">
        <v>280</v>
      </c>
      <c r="O956" s="16">
        <v>731.38</v>
      </c>
      <c r="P956" s="19">
        <v>0</v>
      </c>
      <c r="Q956" s="19">
        <v>0</v>
      </c>
      <c r="R956" s="19">
        <v>0</v>
      </c>
      <c r="S956" s="19">
        <v>0</v>
      </c>
      <c r="T956" s="19">
        <v>893.91</v>
      </c>
      <c r="U956" s="19">
        <v>0</v>
      </c>
      <c r="V956" s="19">
        <v>0</v>
      </c>
      <c r="W956" s="23">
        <v>2439.29</v>
      </c>
      <c r="X956" s="19">
        <v>157.5</v>
      </c>
      <c r="Y956" s="19">
        <v>11</v>
      </c>
      <c r="Z956" s="19">
        <v>0</v>
      </c>
      <c r="AA956" s="16">
        <v>0</v>
      </c>
      <c r="AB956" s="16">
        <v>0</v>
      </c>
      <c r="AC956" s="16">
        <v>0</v>
      </c>
      <c r="AD956" s="16">
        <v>0</v>
      </c>
      <c r="AE956" s="16">
        <v>300</v>
      </c>
      <c r="AF956" s="16">
        <v>0</v>
      </c>
      <c r="AG956" s="5">
        <v>0</v>
      </c>
      <c r="AH956" s="5">
        <v>0</v>
      </c>
      <c r="AI956" s="6">
        <v>0</v>
      </c>
      <c r="AJ956" s="38">
        <v>468.5</v>
      </c>
      <c r="AK956" s="23">
        <v>4929.29</v>
      </c>
      <c r="AL956" s="16">
        <v>42.88</v>
      </c>
      <c r="AM956" s="38">
        <v>4417.91</v>
      </c>
      <c r="CU956" s="16"/>
      <c r="CV956" s="16"/>
      <c r="CW956" s="16"/>
      <c r="CX956" s="16"/>
      <c r="CY956" s="16"/>
      <c r="CZ956" s="16"/>
      <c r="DA956" s="16"/>
      <c r="DB956" s="16"/>
      <c r="DC956" s="16"/>
      <c r="DD956" s="16"/>
      <c r="DE956" s="16"/>
      <c r="DF956" s="16"/>
      <c r="DG956" s="16"/>
      <c r="DH956" s="16"/>
      <c r="DI956" s="16"/>
      <c r="DJ956" s="16"/>
      <c r="DK956" s="16"/>
      <c r="DL956" s="16"/>
      <c r="DM956" s="16"/>
      <c r="DN956" s="16"/>
      <c r="DO956" s="16"/>
      <c r="DP956" s="16"/>
      <c r="DQ956" s="16"/>
      <c r="DR956" s="16"/>
      <c r="DS956" s="16"/>
      <c r="DT956" s="16"/>
      <c r="DU956" s="16"/>
      <c r="DV956" s="16"/>
      <c r="DW956" s="16"/>
      <c r="DX956" s="16"/>
      <c r="DY956" s="16"/>
      <c r="DZ956" s="16"/>
      <c r="EA956" s="16"/>
      <c r="EB956" s="16"/>
      <c r="EC956" s="16"/>
      <c r="ED956" s="16"/>
      <c r="EE956" s="16"/>
      <c r="EF956" s="16"/>
      <c r="EG956" s="16"/>
      <c r="EH956" s="16"/>
      <c r="EI956" s="16"/>
      <c r="EJ956" s="16"/>
      <c r="EK956" s="16"/>
      <c r="EL956" s="16"/>
      <c r="EM956" s="16"/>
      <c r="EN956" s="16"/>
      <c r="EO956" s="16"/>
      <c r="EP956" s="16"/>
      <c r="EQ956" s="16"/>
      <c r="ER956" s="16"/>
      <c r="ES956" s="16"/>
      <c r="ET956" s="16"/>
      <c r="EU956" s="16"/>
      <c r="EV956" s="16"/>
      <c r="EW956" s="16"/>
      <c r="EX956" s="16"/>
      <c r="EY956" s="16"/>
      <c r="EZ956" s="16"/>
      <c r="FA956" s="16"/>
      <c r="FB956" s="16"/>
      <c r="FC956" s="16"/>
      <c r="FD956" s="16"/>
      <c r="FE956" s="16"/>
      <c r="FF956" s="16"/>
      <c r="FG956" s="16"/>
      <c r="FH956" s="16"/>
      <c r="FI956" s="16"/>
      <c r="FJ956" s="16"/>
      <c r="FK956" s="16"/>
      <c r="FL956" s="16"/>
      <c r="FM956" s="16"/>
      <c r="FN956" s="16"/>
      <c r="FO956" s="16"/>
      <c r="FP956" s="16"/>
      <c r="FQ956" s="16"/>
      <c r="FR956" s="16"/>
    </row>
    <row r="957" spans="1:174" ht="13.5">
      <c r="A957" s="16" t="s">
        <v>17</v>
      </c>
      <c r="B957" s="16">
        <v>2015</v>
      </c>
      <c r="C957" s="40">
        <v>9</v>
      </c>
      <c r="D957" s="16">
        <v>2020</v>
      </c>
      <c r="E957" s="16">
        <v>350</v>
      </c>
      <c r="F957" s="16">
        <v>610</v>
      </c>
      <c r="G957" s="16">
        <v>0</v>
      </c>
      <c r="H957" s="16">
        <v>0</v>
      </c>
      <c r="I957" s="16">
        <v>0</v>
      </c>
      <c r="J957" s="6">
        <v>0</v>
      </c>
      <c r="K957" s="38">
        <v>2980</v>
      </c>
      <c r="L957" s="16">
        <v>300</v>
      </c>
      <c r="M957" s="16">
        <v>225</v>
      </c>
      <c r="N957" s="19">
        <v>280</v>
      </c>
      <c r="O957" s="16">
        <v>626.9</v>
      </c>
      <c r="P957" s="19">
        <v>0</v>
      </c>
      <c r="Q957" s="19">
        <v>0</v>
      </c>
      <c r="R957" s="19">
        <v>0</v>
      </c>
      <c r="S957" s="19">
        <v>0</v>
      </c>
      <c r="T957" s="19">
        <v>696.55</v>
      </c>
      <c r="U957" s="19">
        <v>0</v>
      </c>
      <c r="V957" s="19">
        <v>0</v>
      </c>
      <c r="W957" s="23">
        <v>2128.45</v>
      </c>
      <c r="X957" s="19">
        <v>309.8</v>
      </c>
      <c r="Y957" s="19">
        <v>31</v>
      </c>
      <c r="Z957" s="19">
        <v>137.74</v>
      </c>
      <c r="AA957" s="16">
        <v>0</v>
      </c>
      <c r="AB957" s="16">
        <v>0</v>
      </c>
      <c r="AC957" s="16">
        <v>0</v>
      </c>
      <c r="AD957" s="16">
        <v>0</v>
      </c>
      <c r="AE957" s="16">
        <v>300</v>
      </c>
      <c r="AF957" s="16">
        <v>11.61</v>
      </c>
      <c r="AG957" s="5">
        <v>0</v>
      </c>
      <c r="AH957" s="5">
        <v>0</v>
      </c>
      <c r="AI957" s="6">
        <v>0</v>
      </c>
      <c r="AJ957" s="38">
        <v>790.15</v>
      </c>
      <c r="AK957" s="23">
        <v>5108.45</v>
      </c>
      <c r="AL957" s="16">
        <v>54.68</v>
      </c>
      <c r="AM957" s="38">
        <v>4263.62</v>
      </c>
      <c r="CU957" s="16"/>
      <c r="CV957" s="16"/>
      <c r="CW957" s="16"/>
      <c r="CX957" s="16"/>
      <c r="CY957" s="16"/>
      <c r="CZ957" s="16"/>
      <c r="DA957" s="16"/>
      <c r="DB957" s="16"/>
      <c r="DC957" s="16"/>
      <c r="DD957" s="16"/>
      <c r="DE957" s="16"/>
      <c r="DF957" s="16"/>
      <c r="DG957" s="16"/>
      <c r="DH957" s="16"/>
      <c r="DI957" s="16"/>
      <c r="DJ957" s="16"/>
      <c r="DK957" s="16"/>
      <c r="DL957" s="16"/>
      <c r="DM957" s="16"/>
      <c r="DN957" s="16"/>
      <c r="DO957" s="16"/>
      <c r="DP957" s="16"/>
      <c r="DQ957" s="16"/>
      <c r="DR957" s="16"/>
      <c r="DS957" s="16"/>
      <c r="DT957" s="16"/>
      <c r="DU957" s="16"/>
      <c r="DV957" s="16"/>
      <c r="DW957" s="16"/>
      <c r="DX957" s="16"/>
      <c r="DY957" s="16"/>
      <c r="DZ957" s="16"/>
      <c r="EA957" s="16"/>
      <c r="EB957" s="16"/>
      <c r="EC957" s="16"/>
      <c r="ED957" s="16"/>
      <c r="EE957" s="16"/>
      <c r="EF957" s="16"/>
      <c r="EG957" s="16"/>
      <c r="EH957" s="16"/>
      <c r="EI957" s="16"/>
      <c r="EJ957" s="16"/>
      <c r="EK957" s="16"/>
      <c r="EL957" s="16"/>
      <c r="EM957" s="16"/>
      <c r="EN957" s="16"/>
      <c r="EO957" s="16"/>
      <c r="EP957" s="16"/>
      <c r="EQ957" s="16"/>
      <c r="ER957" s="16"/>
      <c r="ES957" s="16"/>
      <c r="ET957" s="16"/>
      <c r="EU957" s="16"/>
      <c r="EV957" s="16"/>
      <c r="EW957" s="16"/>
      <c r="EX957" s="16"/>
      <c r="EY957" s="16"/>
      <c r="EZ957" s="16"/>
      <c r="FA957" s="16"/>
      <c r="FB957" s="16"/>
      <c r="FC957" s="16"/>
      <c r="FD957" s="16"/>
      <c r="FE957" s="16"/>
      <c r="FF957" s="16"/>
      <c r="FG957" s="16"/>
      <c r="FH957" s="16"/>
      <c r="FI957" s="16"/>
      <c r="FJ957" s="16"/>
      <c r="FK957" s="16"/>
      <c r="FL957" s="16"/>
      <c r="FM957" s="16"/>
      <c r="FN957" s="16"/>
      <c r="FO957" s="16"/>
      <c r="FP957" s="16"/>
      <c r="FQ957" s="16"/>
      <c r="FR957" s="16"/>
    </row>
    <row r="958" spans="1:174" ht="13.5">
      <c r="A958" s="16" t="s">
        <v>15</v>
      </c>
      <c r="B958" s="16">
        <v>2015</v>
      </c>
      <c r="C958" s="40">
        <v>9</v>
      </c>
      <c r="D958" s="16">
        <v>2020</v>
      </c>
      <c r="E958" s="16">
        <v>350</v>
      </c>
      <c r="F958" s="16">
        <v>74.55</v>
      </c>
      <c r="G958" s="16">
        <v>0</v>
      </c>
      <c r="H958" s="16">
        <v>0</v>
      </c>
      <c r="I958" s="16">
        <v>0</v>
      </c>
      <c r="J958" s="6">
        <v>0</v>
      </c>
      <c r="K958" s="38">
        <v>2444.55</v>
      </c>
      <c r="L958" s="16">
        <v>300</v>
      </c>
      <c r="M958" s="16">
        <v>225</v>
      </c>
      <c r="N958" s="19">
        <v>280</v>
      </c>
      <c r="O958" s="16">
        <v>696.55</v>
      </c>
      <c r="P958" s="19">
        <v>0</v>
      </c>
      <c r="Q958" s="19">
        <v>0</v>
      </c>
      <c r="R958" s="19">
        <v>0</v>
      </c>
      <c r="S958" s="19">
        <v>0</v>
      </c>
      <c r="T958" s="19">
        <v>650.12</v>
      </c>
      <c r="U958" s="19">
        <v>0</v>
      </c>
      <c r="V958" s="19">
        <v>0</v>
      </c>
      <c r="W958" s="23">
        <v>2151.67</v>
      </c>
      <c r="X958" s="19">
        <v>105</v>
      </c>
      <c r="Y958" s="19">
        <v>5.2</v>
      </c>
      <c r="Z958" s="19">
        <v>160</v>
      </c>
      <c r="AA958" s="16">
        <v>0</v>
      </c>
      <c r="AB958" s="16">
        <v>0</v>
      </c>
      <c r="AC958" s="16">
        <v>0</v>
      </c>
      <c r="AD958" s="16">
        <v>0</v>
      </c>
      <c r="AE958" s="16">
        <v>300</v>
      </c>
      <c r="AF958" s="16">
        <v>0</v>
      </c>
      <c r="AG958" s="5">
        <v>0</v>
      </c>
      <c r="AH958" s="5">
        <v>0</v>
      </c>
      <c r="AI958" s="6">
        <v>0</v>
      </c>
      <c r="AJ958" s="38">
        <v>570.2</v>
      </c>
      <c r="AK958" s="23">
        <v>4596.22</v>
      </c>
      <c r="AL958" s="16">
        <v>32.89</v>
      </c>
      <c r="AM958" s="38">
        <v>3993.13</v>
      </c>
      <c r="CU958" s="16"/>
      <c r="CV958" s="16"/>
      <c r="CW958" s="16"/>
      <c r="CX958" s="16"/>
      <c r="CY958" s="16"/>
      <c r="CZ958" s="16"/>
      <c r="DA958" s="16"/>
      <c r="DB958" s="16"/>
      <c r="DC958" s="16"/>
      <c r="DD958" s="16"/>
      <c r="DE958" s="16"/>
      <c r="DF958" s="16"/>
      <c r="DG958" s="16"/>
      <c r="DH958" s="16"/>
      <c r="DI958" s="16"/>
      <c r="DJ958" s="16"/>
      <c r="DK958" s="16"/>
      <c r="DL958" s="16"/>
      <c r="DM958" s="16"/>
      <c r="DN958" s="16"/>
      <c r="DO958" s="16"/>
      <c r="DP958" s="16"/>
      <c r="DQ958" s="16"/>
      <c r="DR958" s="16"/>
      <c r="DS958" s="16"/>
      <c r="DT958" s="16"/>
      <c r="DU958" s="16"/>
      <c r="DV958" s="16"/>
      <c r="DW958" s="16"/>
      <c r="DX958" s="16"/>
      <c r="DY958" s="16"/>
      <c r="DZ958" s="16"/>
      <c r="EA958" s="16"/>
      <c r="EB958" s="16"/>
      <c r="EC958" s="16"/>
      <c r="ED958" s="16"/>
      <c r="EE958" s="16"/>
      <c r="EF958" s="16"/>
      <c r="EG958" s="16"/>
      <c r="EH958" s="16"/>
      <c r="EI958" s="16"/>
      <c r="EJ958" s="16"/>
      <c r="EK958" s="16"/>
      <c r="EL958" s="16"/>
      <c r="EM958" s="16"/>
      <c r="EN958" s="16"/>
      <c r="EO958" s="16"/>
      <c r="EP958" s="16"/>
      <c r="EQ958" s="16"/>
      <c r="ER958" s="16"/>
      <c r="ES958" s="16"/>
      <c r="ET958" s="16"/>
      <c r="EU958" s="16"/>
      <c r="EV958" s="16"/>
      <c r="EW958" s="16"/>
      <c r="EX958" s="16"/>
      <c r="EY958" s="16"/>
      <c r="EZ958" s="16"/>
      <c r="FA958" s="16"/>
      <c r="FB958" s="16"/>
      <c r="FC958" s="16"/>
      <c r="FD958" s="16"/>
      <c r="FE958" s="16"/>
      <c r="FF958" s="16"/>
      <c r="FG958" s="16"/>
      <c r="FH958" s="16"/>
      <c r="FI958" s="16"/>
      <c r="FJ958" s="16"/>
      <c r="FK958" s="16"/>
      <c r="FL958" s="16"/>
      <c r="FM958" s="16"/>
      <c r="FN958" s="16"/>
      <c r="FO958" s="16"/>
      <c r="FP958" s="16"/>
      <c r="FQ958" s="16"/>
      <c r="FR958" s="16"/>
    </row>
    <row r="959" spans="1:174" ht="13.5">
      <c r="A959" s="16" t="s">
        <v>17</v>
      </c>
      <c r="B959" s="16">
        <v>2015</v>
      </c>
      <c r="C959" s="40">
        <v>9</v>
      </c>
      <c r="D959" s="16">
        <v>2020</v>
      </c>
      <c r="E959" s="16">
        <v>350</v>
      </c>
      <c r="F959" s="16">
        <v>210</v>
      </c>
      <c r="G959" s="16">
        <v>0</v>
      </c>
      <c r="H959" s="16">
        <v>0</v>
      </c>
      <c r="I959" s="16">
        <v>0</v>
      </c>
      <c r="J959" s="6">
        <v>0</v>
      </c>
      <c r="K959" s="38">
        <v>2580</v>
      </c>
      <c r="L959" s="16">
        <v>300</v>
      </c>
      <c r="M959" s="16">
        <v>225</v>
      </c>
      <c r="N959" s="19">
        <v>280</v>
      </c>
      <c r="O959" s="16">
        <v>626.9</v>
      </c>
      <c r="P959" s="19">
        <v>0</v>
      </c>
      <c r="Q959" s="19">
        <v>0</v>
      </c>
      <c r="R959" s="19">
        <v>0</v>
      </c>
      <c r="S959" s="19">
        <v>0</v>
      </c>
      <c r="T959" s="19">
        <v>696.55</v>
      </c>
      <c r="U959" s="19">
        <v>0</v>
      </c>
      <c r="V959" s="19">
        <v>0</v>
      </c>
      <c r="W959" s="23">
        <v>2128.45</v>
      </c>
      <c r="X959" s="19">
        <v>163.5</v>
      </c>
      <c r="Y959" s="19">
        <v>5</v>
      </c>
      <c r="Z959" s="19">
        <v>160</v>
      </c>
      <c r="AA959" s="16">
        <v>0</v>
      </c>
      <c r="AB959" s="16">
        <v>0</v>
      </c>
      <c r="AC959" s="16">
        <v>0</v>
      </c>
      <c r="AD959" s="16">
        <v>0</v>
      </c>
      <c r="AE959" s="16">
        <v>300</v>
      </c>
      <c r="AF959" s="16">
        <v>0</v>
      </c>
      <c r="AG959" s="5">
        <v>0</v>
      </c>
      <c r="AH959" s="5">
        <v>0</v>
      </c>
      <c r="AI959" s="6">
        <v>0</v>
      </c>
      <c r="AJ959" s="38">
        <v>628.5</v>
      </c>
      <c r="AK959" s="23">
        <v>4708.45</v>
      </c>
      <c r="AL959" s="16">
        <v>36.25</v>
      </c>
      <c r="AM959" s="38">
        <v>4043.7</v>
      </c>
      <c r="CU959" s="16"/>
      <c r="CV959" s="16"/>
      <c r="CW959" s="16"/>
      <c r="CX959" s="16"/>
      <c r="CY959" s="16"/>
      <c r="CZ959" s="16"/>
      <c r="DA959" s="16"/>
      <c r="DB959" s="16"/>
      <c r="DC959" s="16"/>
      <c r="DD959" s="16"/>
      <c r="DE959" s="16"/>
      <c r="DF959" s="16"/>
      <c r="DG959" s="16"/>
      <c r="DH959" s="16"/>
      <c r="DI959" s="16"/>
      <c r="DJ959" s="16"/>
      <c r="DK959" s="16"/>
      <c r="DL959" s="16"/>
      <c r="DM959" s="16"/>
      <c r="DN959" s="16"/>
      <c r="DO959" s="16"/>
      <c r="DP959" s="16"/>
      <c r="DQ959" s="16"/>
      <c r="DR959" s="16"/>
      <c r="DS959" s="16"/>
      <c r="DT959" s="16"/>
      <c r="DU959" s="16"/>
      <c r="DV959" s="16"/>
      <c r="DW959" s="16"/>
      <c r="DX959" s="16"/>
      <c r="DY959" s="16"/>
      <c r="DZ959" s="16"/>
      <c r="EA959" s="16"/>
      <c r="EB959" s="16"/>
      <c r="EC959" s="16"/>
      <c r="ED959" s="16"/>
      <c r="EE959" s="16"/>
      <c r="EF959" s="16"/>
      <c r="EG959" s="16"/>
      <c r="EH959" s="16"/>
      <c r="EI959" s="16"/>
      <c r="EJ959" s="16"/>
      <c r="EK959" s="16"/>
      <c r="EL959" s="16"/>
      <c r="EM959" s="16"/>
      <c r="EN959" s="16"/>
      <c r="EO959" s="16"/>
      <c r="EP959" s="16"/>
      <c r="EQ959" s="16"/>
      <c r="ER959" s="16"/>
      <c r="ES959" s="16"/>
      <c r="ET959" s="16"/>
      <c r="EU959" s="16"/>
      <c r="EV959" s="16"/>
      <c r="EW959" s="16"/>
      <c r="EX959" s="16"/>
      <c r="EY959" s="16"/>
      <c r="EZ959" s="16"/>
      <c r="FA959" s="16"/>
      <c r="FB959" s="16"/>
      <c r="FC959" s="16"/>
      <c r="FD959" s="16"/>
      <c r="FE959" s="16"/>
      <c r="FF959" s="16"/>
      <c r="FG959" s="16"/>
      <c r="FH959" s="16"/>
      <c r="FI959" s="16"/>
      <c r="FJ959" s="16"/>
      <c r="FK959" s="16"/>
      <c r="FL959" s="16"/>
      <c r="FM959" s="16"/>
      <c r="FN959" s="16"/>
      <c r="FO959" s="16"/>
      <c r="FP959" s="16"/>
      <c r="FQ959" s="16"/>
      <c r="FR959" s="16"/>
    </row>
    <row r="960" spans="1:174" ht="13.5">
      <c r="A960" s="16" t="s">
        <v>17</v>
      </c>
      <c r="B960" s="16">
        <v>2015</v>
      </c>
      <c r="C960" s="40">
        <v>9</v>
      </c>
      <c r="D960" s="16">
        <v>2020</v>
      </c>
      <c r="E960" s="16">
        <v>350</v>
      </c>
      <c r="F960" s="16">
        <v>210</v>
      </c>
      <c r="G960" s="16">
        <v>0</v>
      </c>
      <c r="H960" s="16">
        <v>0</v>
      </c>
      <c r="I960" s="16">
        <v>0</v>
      </c>
      <c r="J960" s="6">
        <v>0</v>
      </c>
      <c r="K960" s="38">
        <v>2580</v>
      </c>
      <c r="L960" s="16">
        <v>300</v>
      </c>
      <c r="M960" s="16">
        <v>225</v>
      </c>
      <c r="N960" s="19">
        <v>280</v>
      </c>
      <c r="O960" s="16">
        <v>557.24</v>
      </c>
      <c r="P960" s="19">
        <v>0</v>
      </c>
      <c r="Q960" s="19">
        <v>0</v>
      </c>
      <c r="R960" s="19">
        <v>0</v>
      </c>
      <c r="S960" s="19">
        <v>0</v>
      </c>
      <c r="T960" s="19">
        <v>696.55</v>
      </c>
      <c r="U960" s="19">
        <v>0</v>
      </c>
      <c r="V960" s="19">
        <v>0</v>
      </c>
      <c r="W960" s="23">
        <v>2058.79</v>
      </c>
      <c r="X960" s="19">
        <v>38.5</v>
      </c>
      <c r="Y960" s="19">
        <v>0</v>
      </c>
      <c r="Z960" s="19">
        <v>0</v>
      </c>
      <c r="AA960" s="16">
        <v>0</v>
      </c>
      <c r="AB960" s="16">
        <v>0</v>
      </c>
      <c r="AC960" s="16">
        <v>0</v>
      </c>
      <c r="AD960" s="16">
        <v>0</v>
      </c>
      <c r="AE960" s="16">
        <v>300</v>
      </c>
      <c r="AF960" s="16">
        <v>0</v>
      </c>
      <c r="AG960" s="5">
        <v>0</v>
      </c>
      <c r="AH960" s="5">
        <v>0</v>
      </c>
      <c r="AI960" s="6">
        <v>0</v>
      </c>
      <c r="AJ960" s="38">
        <v>338.5</v>
      </c>
      <c r="AK960" s="23">
        <v>4638.79</v>
      </c>
      <c r="AL960" s="16">
        <v>34.16</v>
      </c>
      <c r="AM960" s="38">
        <v>4266.13</v>
      </c>
      <c r="CU960" s="16"/>
      <c r="CV960" s="16"/>
      <c r="CW960" s="16"/>
      <c r="CX960" s="16"/>
      <c r="CY960" s="16"/>
      <c r="CZ960" s="16"/>
      <c r="DA960" s="16"/>
      <c r="DB960" s="16"/>
      <c r="DC960" s="16"/>
      <c r="DD960" s="16"/>
      <c r="DE960" s="16"/>
      <c r="DF960" s="16"/>
      <c r="DG960" s="16"/>
      <c r="DH960" s="16"/>
      <c r="DI960" s="16"/>
      <c r="DJ960" s="16"/>
      <c r="DK960" s="16"/>
      <c r="DL960" s="16"/>
      <c r="DM960" s="16"/>
      <c r="DN960" s="16"/>
      <c r="DO960" s="16"/>
      <c r="DP960" s="16"/>
      <c r="DQ960" s="16"/>
      <c r="DR960" s="16"/>
      <c r="DS960" s="16"/>
      <c r="DT960" s="16"/>
      <c r="DU960" s="16"/>
      <c r="DV960" s="16"/>
      <c r="DW960" s="16"/>
      <c r="DX960" s="16"/>
      <c r="DY960" s="16"/>
      <c r="DZ960" s="16"/>
      <c r="EA960" s="16"/>
      <c r="EB960" s="16"/>
      <c r="EC960" s="16"/>
      <c r="ED960" s="16"/>
      <c r="EE960" s="16"/>
      <c r="EF960" s="16"/>
      <c r="EG960" s="16"/>
      <c r="EH960" s="16"/>
      <c r="EI960" s="16"/>
      <c r="EJ960" s="16"/>
      <c r="EK960" s="16"/>
      <c r="EL960" s="16"/>
      <c r="EM960" s="16"/>
      <c r="EN960" s="16"/>
      <c r="EO960" s="16"/>
      <c r="EP960" s="16"/>
      <c r="EQ960" s="16"/>
      <c r="ER960" s="16"/>
      <c r="ES960" s="16"/>
      <c r="ET960" s="16"/>
      <c r="EU960" s="16"/>
      <c r="EV960" s="16"/>
      <c r="EW960" s="16"/>
      <c r="EX960" s="16"/>
      <c r="EY960" s="16"/>
      <c r="EZ960" s="16"/>
      <c r="FA960" s="16"/>
      <c r="FB960" s="16"/>
      <c r="FC960" s="16"/>
      <c r="FD960" s="16"/>
      <c r="FE960" s="16"/>
      <c r="FF960" s="16"/>
      <c r="FG960" s="16"/>
      <c r="FH960" s="16"/>
      <c r="FI960" s="16"/>
      <c r="FJ960" s="16"/>
      <c r="FK960" s="16"/>
      <c r="FL960" s="16"/>
      <c r="FM960" s="16"/>
      <c r="FN960" s="16"/>
      <c r="FO960" s="16"/>
      <c r="FP960" s="16"/>
      <c r="FQ960" s="16"/>
      <c r="FR960" s="16"/>
    </row>
    <row r="961" spans="1:174" ht="13.5">
      <c r="A961" s="16" t="s">
        <v>15</v>
      </c>
      <c r="B961" s="16">
        <v>2015</v>
      </c>
      <c r="C961" s="40">
        <v>9</v>
      </c>
      <c r="D961" s="16">
        <v>2020</v>
      </c>
      <c r="E961" s="16">
        <v>350</v>
      </c>
      <c r="F961" s="16">
        <v>80</v>
      </c>
      <c r="G961" s="16">
        <v>0</v>
      </c>
      <c r="H961" s="16">
        <v>0</v>
      </c>
      <c r="I961" s="16">
        <v>0</v>
      </c>
      <c r="J961" s="6">
        <v>0</v>
      </c>
      <c r="K961" s="38">
        <v>2450</v>
      </c>
      <c r="L961" s="16">
        <v>300</v>
      </c>
      <c r="M961" s="16">
        <v>225</v>
      </c>
      <c r="N961" s="19">
        <v>280</v>
      </c>
      <c r="O961" s="16">
        <v>661.72</v>
      </c>
      <c r="P961" s="19">
        <v>0</v>
      </c>
      <c r="Q961" s="19">
        <v>0</v>
      </c>
      <c r="R961" s="19">
        <v>0</v>
      </c>
      <c r="S961" s="19">
        <v>0</v>
      </c>
      <c r="T961" s="19">
        <v>650.11</v>
      </c>
      <c r="U961" s="19">
        <v>0</v>
      </c>
      <c r="V961" s="19">
        <v>0</v>
      </c>
      <c r="W961" s="23">
        <v>2116.83</v>
      </c>
      <c r="X961" s="19">
        <v>288.4</v>
      </c>
      <c r="Y961" s="19">
        <v>0</v>
      </c>
      <c r="Z961" s="19">
        <v>160</v>
      </c>
      <c r="AA961" s="16">
        <v>0</v>
      </c>
      <c r="AB961" s="16">
        <v>0</v>
      </c>
      <c r="AC961" s="16">
        <v>0</v>
      </c>
      <c r="AD961" s="16">
        <v>0</v>
      </c>
      <c r="AE961" s="16">
        <v>300</v>
      </c>
      <c r="AF961" s="16">
        <v>0</v>
      </c>
      <c r="AG961" s="5">
        <v>0</v>
      </c>
      <c r="AH961" s="5">
        <v>0</v>
      </c>
      <c r="AI961" s="6">
        <v>0</v>
      </c>
      <c r="AJ961" s="38">
        <v>748.4</v>
      </c>
      <c r="AK961" s="23">
        <v>4566.83</v>
      </c>
      <c r="AL961" s="16">
        <v>32</v>
      </c>
      <c r="AM961" s="38">
        <v>3786.43</v>
      </c>
      <c r="CU961" s="16"/>
      <c r="CV961" s="16"/>
      <c r="CW961" s="16"/>
      <c r="CX961" s="16"/>
      <c r="CY961" s="16"/>
      <c r="CZ961" s="16"/>
      <c r="DA961" s="16"/>
      <c r="DB961" s="16"/>
      <c r="DC961" s="16"/>
      <c r="DD961" s="16"/>
      <c r="DE961" s="16"/>
      <c r="DF961" s="16"/>
      <c r="DG961" s="16"/>
      <c r="DH961" s="16"/>
      <c r="DI961" s="16"/>
      <c r="DJ961" s="16"/>
      <c r="DK961" s="16"/>
      <c r="DL961" s="16"/>
      <c r="DM961" s="16"/>
      <c r="DN961" s="16"/>
      <c r="DO961" s="16"/>
      <c r="DP961" s="16"/>
      <c r="DQ961" s="16"/>
      <c r="DR961" s="16"/>
      <c r="DS961" s="16"/>
      <c r="DT961" s="16"/>
      <c r="DU961" s="16"/>
      <c r="DV961" s="16"/>
      <c r="DW961" s="16"/>
      <c r="DX961" s="16"/>
      <c r="DY961" s="16"/>
      <c r="DZ961" s="16"/>
      <c r="EA961" s="16"/>
      <c r="EB961" s="16"/>
      <c r="EC961" s="16"/>
      <c r="ED961" s="16"/>
      <c r="EE961" s="16"/>
      <c r="EF961" s="16"/>
      <c r="EG961" s="16"/>
      <c r="EH961" s="16"/>
      <c r="EI961" s="16"/>
      <c r="EJ961" s="16"/>
      <c r="EK961" s="16"/>
      <c r="EL961" s="16"/>
      <c r="EM961" s="16"/>
      <c r="EN961" s="16"/>
      <c r="EO961" s="16"/>
      <c r="EP961" s="16"/>
      <c r="EQ961" s="16"/>
      <c r="ER961" s="16"/>
      <c r="ES961" s="16"/>
      <c r="ET961" s="16"/>
      <c r="EU961" s="16"/>
      <c r="EV961" s="16"/>
      <c r="EW961" s="16"/>
      <c r="EX961" s="16"/>
      <c r="EY961" s="16"/>
      <c r="EZ961" s="16"/>
      <c r="FA961" s="16"/>
      <c r="FB961" s="16"/>
      <c r="FC961" s="16"/>
      <c r="FD961" s="16"/>
      <c r="FE961" s="16"/>
      <c r="FF961" s="16"/>
      <c r="FG961" s="16"/>
      <c r="FH961" s="16"/>
      <c r="FI961" s="16"/>
      <c r="FJ961" s="16"/>
      <c r="FK961" s="16"/>
      <c r="FL961" s="16"/>
      <c r="FM961" s="16"/>
      <c r="FN961" s="16"/>
      <c r="FO961" s="16"/>
      <c r="FP961" s="16"/>
      <c r="FQ961" s="16"/>
      <c r="FR961" s="16"/>
    </row>
    <row r="962" spans="1:174" ht="13.5">
      <c r="A962" s="16" t="s">
        <v>17</v>
      </c>
      <c r="B962" s="16">
        <v>2015</v>
      </c>
      <c r="C962" s="40">
        <v>9</v>
      </c>
      <c r="D962" s="16">
        <v>2020</v>
      </c>
      <c r="E962" s="16">
        <v>350</v>
      </c>
      <c r="F962" s="16">
        <v>210</v>
      </c>
      <c r="G962" s="16">
        <v>0</v>
      </c>
      <c r="H962" s="16">
        <v>0</v>
      </c>
      <c r="I962" s="16">
        <v>0</v>
      </c>
      <c r="J962" s="6">
        <v>0</v>
      </c>
      <c r="K962" s="38">
        <v>2580</v>
      </c>
      <c r="L962" s="16">
        <v>300</v>
      </c>
      <c r="M962" s="16">
        <v>225</v>
      </c>
      <c r="N962" s="19">
        <v>280</v>
      </c>
      <c r="O962" s="16">
        <v>592.07</v>
      </c>
      <c r="P962" s="19">
        <v>0</v>
      </c>
      <c r="Q962" s="19">
        <v>0</v>
      </c>
      <c r="R962" s="19">
        <v>0</v>
      </c>
      <c r="S962" s="19">
        <v>0</v>
      </c>
      <c r="T962" s="19">
        <v>696.55</v>
      </c>
      <c r="U962" s="19">
        <v>0</v>
      </c>
      <c r="V962" s="19">
        <v>0</v>
      </c>
      <c r="W962" s="23">
        <v>2093.62</v>
      </c>
      <c r="X962" s="19">
        <v>338</v>
      </c>
      <c r="Y962" s="19">
        <v>46.5</v>
      </c>
      <c r="Z962" s="19">
        <v>136.77</v>
      </c>
      <c r="AA962" s="16">
        <v>0</v>
      </c>
      <c r="AB962" s="16">
        <v>0</v>
      </c>
      <c r="AC962" s="16">
        <v>0</v>
      </c>
      <c r="AD962" s="16">
        <v>0</v>
      </c>
      <c r="AE962" s="16">
        <v>300</v>
      </c>
      <c r="AF962" s="16">
        <v>0</v>
      </c>
      <c r="AG962" s="5">
        <v>0</v>
      </c>
      <c r="AH962" s="5">
        <v>10</v>
      </c>
      <c r="AI962" s="6">
        <v>0</v>
      </c>
      <c r="AJ962" s="38">
        <v>831.27</v>
      </c>
      <c r="AK962" s="23">
        <v>4673.62</v>
      </c>
      <c r="AL962" s="16">
        <v>35.21</v>
      </c>
      <c r="AM962" s="38">
        <v>3807.14</v>
      </c>
      <c r="CU962" s="16"/>
      <c r="CV962" s="16"/>
      <c r="CW962" s="16"/>
      <c r="CX962" s="16"/>
      <c r="CY962" s="16"/>
      <c r="CZ962" s="16"/>
      <c r="DA962" s="16"/>
      <c r="DB962" s="16"/>
      <c r="DC962" s="16"/>
      <c r="DD962" s="16"/>
      <c r="DE962" s="16"/>
      <c r="DF962" s="16"/>
      <c r="DG962" s="16"/>
      <c r="DH962" s="16"/>
      <c r="DI962" s="16"/>
      <c r="DJ962" s="16"/>
      <c r="DK962" s="16"/>
      <c r="DL962" s="16"/>
      <c r="DM962" s="16"/>
      <c r="DN962" s="16"/>
      <c r="DO962" s="16"/>
      <c r="DP962" s="16"/>
      <c r="DQ962" s="16"/>
      <c r="DR962" s="16"/>
      <c r="DS962" s="16"/>
      <c r="DT962" s="16"/>
      <c r="DU962" s="16"/>
      <c r="DV962" s="16"/>
      <c r="DW962" s="16"/>
      <c r="DX962" s="16"/>
      <c r="DY962" s="16"/>
      <c r="DZ962" s="16"/>
      <c r="EA962" s="16"/>
      <c r="EB962" s="16"/>
      <c r="EC962" s="16"/>
      <c r="ED962" s="16"/>
      <c r="EE962" s="16"/>
      <c r="EF962" s="16"/>
      <c r="EG962" s="16"/>
      <c r="EH962" s="16"/>
      <c r="EI962" s="16"/>
      <c r="EJ962" s="16"/>
      <c r="EK962" s="16"/>
      <c r="EL962" s="16"/>
      <c r="EM962" s="16"/>
      <c r="EN962" s="16"/>
      <c r="EO962" s="16"/>
      <c r="EP962" s="16"/>
      <c r="EQ962" s="16"/>
      <c r="ER962" s="16"/>
      <c r="ES962" s="16"/>
      <c r="ET962" s="16"/>
      <c r="EU962" s="16"/>
      <c r="EV962" s="16"/>
      <c r="EW962" s="16"/>
      <c r="EX962" s="16"/>
      <c r="EY962" s="16"/>
      <c r="EZ962" s="16"/>
      <c r="FA962" s="16"/>
      <c r="FB962" s="16"/>
      <c r="FC962" s="16"/>
      <c r="FD962" s="16"/>
      <c r="FE962" s="16"/>
      <c r="FF962" s="16"/>
      <c r="FG962" s="16"/>
      <c r="FH962" s="16"/>
      <c r="FI962" s="16"/>
      <c r="FJ962" s="16"/>
      <c r="FK962" s="16"/>
      <c r="FL962" s="16"/>
      <c r="FM962" s="16"/>
      <c r="FN962" s="16"/>
      <c r="FO962" s="16"/>
      <c r="FP962" s="16"/>
      <c r="FQ962" s="16"/>
      <c r="FR962" s="16"/>
    </row>
    <row r="963" spans="1:39" ht="13.5">
      <c r="A963" s="16" t="s">
        <v>18</v>
      </c>
      <c r="B963" s="16">
        <v>2015</v>
      </c>
      <c r="C963" s="40">
        <v>9</v>
      </c>
      <c r="D963" s="16">
        <v>2220</v>
      </c>
      <c r="E963" s="16">
        <v>280</v>
      </c>
      <c r="F963" s="16">
        <v>150</v>
      </c>
      <c r="G963" s="16">
        <v>0</v>
      </c>
      <c r="H963" s="16">
        <v>0</v>
      </c>
      <c r="I963" s="16">
        <v>0</v>
      </c>
      <c r="J963" s="6">
        <v>0</v>
      </c>
      <c r="K963" s="38">
        <v>2650</v>
      </c>
      <c r="L963" s="16">
        <v>300</v>
      </c>
      <c r="M963" s="16">
        <v>207</v>
      </c>
      <c r="N963" s="19">
        <v>280</v>
      </c>
      <c r="O963" s="16">
        <v>899.48</v>
      </c>
      <c r="P963" s="19">
        <v>0</v>
      </c>
      <c r="Q963" s="19">
        <v>0</v>
      </c>
      <c r="R963" s="19">
        <v>0</v>
      </c>
      <c r="S963" s="19">
        <v>0</v>
      </c>
      <c r="T963" s="19">
        <v>1110</v>
      </c>
      <c r="U963" s="19">
        <v>0</v>
      </c>
      <c r="V963" s="19">
        <v>0</v>
      </c>
      <c r="W963" s="23">
        <v>2796.48</v>
      </c>
      <c r="X963" s="19">
        <v>291.5</v>
      </c>
      <c r="Y963" s="19">
        <v>15.4</v>
      </c>
      <c r="Z963" s="19">
        <v>134.84</v>
      </c>
      <c r="AA963" s="16">
        <v>0</v>
      </c>
      <c r="AB963" s="16">
        <v>0</v>
      </c>
      <c r="AC963" s="16">
        <v>0</v>
      </c>
      <c r="AD963" s="16">
        <v>0</v>
      </c>
      <c r="AE963" s="16">
        <v>300</v>
      </c>
      <c r="AF963" s="16">
        <v>25.52</v>
      </c>
      <c r="AG963" s="5">
        <v>0</v>
      </c>
      <c r="AH963" s="5">
        <v>10</v>
      </c>
      <c r="AI963" s="6">
        <v>0</v>
      </c>
      <c r="AJ963" s="38">
        <v>777.26</v>
      </c>
      <c r="AK963" s="23">
        <v>5446.48</v>
      </c>
      <c r="AL963" s="16">
        <v>87.1</v>
      </c>
      <c r="AM963" s="38">
        <v>4582.12</v>
      </c>
    </row>
    <row r="964" spans="1:174" ht="13.5">
      <c r="A964" s="69" t="s">
        <v>13</v>
      </c>
      <c r="B964" s="6">
        <v>2015</v>
      </c>
      <c r="C964" s="40">
        <v>10</v>
      </c>
      <c r="D964" s="69">
        <v>1313</v>
      </c>
      <c r="E964" s="69">
        <v>20</v>
      </c>
      <c r="F964" s="69">
        <v>0</v>
      </c>
      <c r="G964" s="69">
        <v>0</v>
      </c>
      <c r="H964" s="69">
        <v>0</v>
      </c>
      <c r="I964" s="69">
        <v>0</v>
      </c>
      <c r="J964" s="69">
        <v>0</v>
      </c>
      <c r="K964" s="38">
        <v>1333</v>
      </c>
      <c r="L964" s="69">
        <v>0</v>
      </c>
      <c r="M964" s="69">
        <v>0</v>
      </c>
      <c r="N964" s="19">
        <v>205.33</v>
      </c>
      <c r="O964" s="69">
        <v>356.98</v>
      </c>
      <c r="P964" s="19">
        <v>0</v>
      </c>
      <c r="Q964" s="19">
        <v>0</v>
      </c>
      <c r="R964" s="19">
        <v>0</v>
      </c>
      <c r="S964" s="19">
        <v>0</v>
      </c>
      <c r="T964" s="19">
        <v>812.64</v>
      </c>
      <c r="U964" s="19">
        <v>0</v>
      </c>
      <c r="V964" s="19">
        <v>0</v>
      </c>
      <c r="W964" s="23">
        <v>1374.95</v>
      </c>
      <c r="X964" s="19">
        <v>254</v>
      </c>
      <c r="Y964" s="19">
        <v>0</v>
      </c>
      <c r="Z964" s="19">
        <v>138.67</v>
      </c>
      <c r="AA964" s="69">
        <v>0</v>
      </c>
      <c r="AB964" s="69">
        <v>0</v>
      </c>
      <c r="AC964" s="69">
        <v>0</v>
      </c>
      <c r="AD964" s="69">
        <v>0</v>
      </c>
      <c r="AE964" s="69">
        <v>0</v>
      </c>
      <c r="AF964" s="69">
        <v>0</v>
      </c>
      <c r="AG964" s="69">
        <v>0</v>
      </c>
      <c r="AH964" s="69">
        <v>0</v>
      </c>
      <c r="AI964" s="69">
        <v>0</v>
      </c>
      <c r="AJ964" s="38">
        <v>392.67</v>
      </c>
      <c r="AK964" s="23">
        <v>2707.95</v>
      </c>
      <c r="AL964" s="69">
        <v>0</v>
      </c>
      <c r="AM964" s="38">
        <v>2315.28</v>
      </c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BH964" s="5"/>
      <c r="BI964" s="5"/>
      <c r="BJ964" s="5"/>
      <c r="BK964" s="5"/>
      <c r="BL964" s="5"/>
      <c r="BM964" s="5"/>
      <c r="BN964" s="5"/>
      <c r="BO964" s="5"/>
      <c r="BP964" s="5"/>
      <c r="BQ964" s="5"/>
      <c r="BR964" s="5"/>
      <c r="BS964" s="5"/>
      <c r="BT964" s="5"/>
      <c r="BU964" s="5"/>
      <c r="BV964" s="5"/>
      <c r="BW964" s="5"/>
      <c r="BX964" s="5"/>
      <c r="BY964" s="5"/>
      <c r="BZ964" s="5"/>
      <c r="CA964" s="5"/>
      <c r="CB964" s="5"/>
      <c r="CC964" s="5"/>
      <c r="CD964" s="5"/>
      <c r="CE964" s="5"/>
      <c r="CF964" s="5"/>
      <c r="CG964" s="5"/>
      <c r="CH964" s="5"/>
      <c r="CI964" s="5"/>
      <c r="CJ964" s="5"/>
      <c r="CK964" s="5"/>
      <c r="CL964" s="5"/>
      <c r="CM964" s="5"/>
      <c r="CN964" s="5"/>
      <c r="CO964" s="5"/>
      <c r="CP964" s="5"/>
      <c r="CQ964" s="5"/>
      <c r="CR964" s="5"/>
      <c r="CS964" s="5"/>
      <c r="CT964" s="5"/>
      <c r="CU964" s="117"/>
      <c r="CV964" s="117"/>
      <c r="CW964" s="117"/>
      <c r="CX964" s="117"/>
      <c r="CY964" s="117"/>
      <c r="CZ964" s="117"/>
      <c r="DA964" s="117"/>
      <c r="DB964" s="117"/>
      <c r="DC964" s="117"/>
      <c r="DD964" s="117"/>
      <c r="DE964" s="117"/>
      <c r="DF964" s="117"/>
      <c r="DG964" s="117"/>
      <c r="DH964" s="117"/>
      <c r="DI964" s="117"/>
      <c r="DJ964" s="117"/>
      <c r="DK964" s="117"/>
      <c r="DL964" s="117"/>
      <c r="DM964" s="117"/>
      <c r="DN964" s="117"/>
      <c r="DO964" s="117"/>
      <c r="DP964" s="117"/>
      <c r="DQ964" s="117"/>
      <c r="DR964" s="117"/>
      <c r="DS964" s="117"/>
      <c r="DT964" s="117"/>
      <c r="DU964" s="117"/>
      <c r="DV964" s="117"/>
      <c r="DW964" s="117"/>
      <c r="DX964" s="117"/>
      <c r="DY964" s="117"/>
      <c r="DZ964" s="117"/>
      <c r="EA964" s="117"/>
      <c r="EB964" s="117"/>
      <c r="EC964" s="117"/>
      <c r="ED964" s="117"/>
      <c r="EE964" s="117"/>
      <c r="EF964" s="117"/>
      <c r="EG964" s="117"/>
      <c r="EH964" s="117"/>
      <c r="EI964" s="117"/>
      <c r="EJ964" s="117"/>
      <c r="EK964" s="117"/>
      <c r="EL964" s="117"/>
      <c r="EM964" s="117"/>
      <c r="EN964" s="117"/>
      <c r="EO964" s="117"/>
      <c r="EP964" s="117"/>
      <c r="EQ964" s="117"/>
      <c r="ER964" s="117"/>
      <c r="ES964" s="117"/>
      <c r="ET964" s="117"/>
      <c r="EU964" s="117"/>
      <c r="EV964" s="117"/>
      <c r="EW964" s="117"/>
      <c r="EX964" s="117"/>
      <c r="EY964" s="117"/>
      <c r="EZ964" s="117"/>
      <c r="FA964" s="117"/>
      <c r="FB964" s="117"/>
      <c r="FC964" s="117"/>
      <c r="FD964" s="117"/>
      <c r="FE964" s="117"/>
      <c r="FF964" s="117"/>
      <c r="FG964" s="117"/>
      <c r="FH964" s="117"/>
      <c r="FI964" s="117"/>
      <c r="FJ964" s="117"/>
      <c r="FK964" s="117"/>
      <c r="FL964" s="117"/>
      <c r="FM964" s="117"/>
      <c r="FN964" s="117"/>
      <c r="FO964" s="117"/>
      <c r="FP964" s="117"/>
      <c r="FQ964" s="117"/>
      <c r="FR964" s="117"/>
    </row>
    <row r="965" spans="1:174" ht="13.5">
      <c r="A965" s="69" t="s">
        <v>13</v>
      </c>
      <c r="B965" s="6">
        <v>2015</v>
      </c>
      <c r="C965" s="40">
        <v>10</v>
      </c>
      <c r="D965" s="69">
        <v>1818</v>
      </c>
      <c r="E965" s="69">
        <v>30</v>
      </c>
      <c r="F965" s="69">
        <v>0</v>
      </c>
      <c r="G965" s="69">
        <v>0</v>
      </c>
      <c r="H965" s="69">
        <v>0</v>
      </c>
      <c r="I965" s="69">
        <v>0</v>
      </c>
      <c r="J965" s="69">
        <v>0</v>
      </c>
      <c r="K965" s="38">
        <v>1848</v>
      </c>
      <c r="L965" s="69">
        <v>0</v>
      </c>
      <c r="M965" s="69">
        <v>0</v>
      </c>
      <c r="N965" s="19">
        <v>252</v>
      </c>
      <c r="O965" s="69">
        <v>400.52</v>
      </c>
      <c r="P965" s="19">
        <v>0</v>
      </c>
      <c r="Q965" s="19">
        <v>0</v>
      </c>
      <c r="R965" s="19">
        <v>0</v>
      </c>
      <c r="S965" s="19">
        <v>0</v>
      </c>
      <c r="T965" s="19">
        <v>859.08</v>
      </c>
      <c r="U965" s="19">
        <v>0</v>
      </c>
      <c r="V965" s="19">
        <v>0</v>
      </c>
      <c r="W965" s="23">
        <v>1511.6</v>
      </c>
      <c r="X965" s="19">
        <v>440</v>
      </c>
      <c r="Y965" s="19">
        <v>0</v>
      </c>
      <c r="Z965" s="19">
        <v>0</v>
      </c>
      <c r="AA965" s="69">
        <v>0</v>
      </c>
      <c r="AB965" s="69">
        <v>0</v>
      </c>
      <c r="AC965" s="69">
        <v>0</v>
      </c>
      <c r="AD965" s="69">
        <v>0</v>
      </c>
      <c r="AE965" s="69">
        <v>0</v>
      </c>
      <c r="AF965" s="69">
        <v>0</v>
      </c>
      <c r="AG965" s="69">
        <v>0</v>
      </c>
      <c r="AH965" s="69">
        <v>0</v>
      </c>
      <c r="AI965" s="69">
        <v>0</v>
      </c>
      <c r="AJ965" s="38">
        <v>440</v>
      </c>
      <c r="AK965" s="23">
        <v>3359.6</v>
      </c>
      <c r="AL965" s="69">
        <v>0</v>
      </c>
      <c r="AM965" s="38">
        <v>2919.6</v>
      </c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  <c r="BU965" s="5"/>
      <c r="BV965" s="5"/>
      <c r="BW965" s="5"/>
      <c r="BX965" s="5"/>
      <c r="BY965" s="5"/>
      <c r="BZ965" s="5"/>
      <c r="CA965" s="5"/>
      <c r="CB965" s="5"/>
      <c r="CC965" s="5"/>
      <c r="CD965" s="5"/>
      <c r="CE965" s="5"/>
      <c r="CF965" s="5"/>
      <c r="CG965" s="5"/>
      <c r="CH965" s="5"/>
      <c r="CI965" s="5"/>
      <c r="CJ965" s="5"/>
      <c r="CK965" s="5"/>
      <c r="CL965" s="5"/>
      <c r="CM965" s="5"/>
      <c r="CN965" s="5"/>
      <c r="CO965" s="5"/>
      <c r="CP965" s="5"/>
      <c r="CQ965" s="5"/>
      <c r="CR965" s="5"/>
      <c r="CS965" s="5"/>
      <c r="CT965" s="5"/>
      <c r="CU965" s="117"/>
      <c r="CV965" s="117"/>
      <c r="CW965" s="117"/>
      <c r="CX965" s="117"/>
      <c r="CY965" s="117"/>
      <c r="CZ965" s="117"/>
      <c r="DA965" s="117"/>
      <c r="DB965" s="117"/>
      <c r="DC965" s="117"/>
      <c r="DD965" s="117"/>
      <c r="DE965" s="117"/>
      <c r="DF965" s="117"/>
      <c r="DG965" s="117"/>
      <c r="DH965" s="117"/>
      <c r="DI965" s="117"/>
      <c r="DJ965" s="117"/>
      <c r="DK965" s="117"/>
      <c r="DL965" s="117"/>
      <c r="DM965" s="117"/>
      <c r="DN965" s="117"/>
      <c r="DO965" s="117"/>
      <c r="DP965" s="117"/>
      <c r="DQ965" s="117"/>
      <c r="DR965" s="117"/>
      <c r="DS965" s="117"/>
      <c r="DT965" s="117"/>
      <c r="DU965" s="117"/>
      <c r="DV965" s="117"/>
      <c r="DW965" s="117"/>
      <c r="DX965" s="117"/>
      <c r="DY965" s="117"/>
      <c r="DZ965" s="117"/>
      <c r="EA965" s="117"/>
      <c r="EB965" s="117"/>
      <c r="EC965" s="117"/>
      <c r="ED965" s="117"/>
      <c r="EE965" s="117"/>
      <c r="EF965" s="117"/>
      <c r="EG965" s="117"/>
      <c r="EH965" s="117"/>
      <c r="EI965" s="117"/>
      <c r="EJ965" s="117"/>
      <c r="EK965" s="117"/>
      <c r="EL965" s="117"/>
      <c r="EM965" s="117"/>
      <c r="EN965" s="117"/>
      <c r="EO965" s="117"/>
      <c r="EP965" s="117"/>
      <c r="EQ965" s="117"/>
      <c r="ER965" s="117"/>
      <c r="ES965" s="117"/>
      <c r="ET965" s="117"/>
      <c r="EU965" s="117"/>
      <c r="EV965" s="117"/>
      <c r="EW965" s="117"/>
      <c r="EX965" s="117"/>
      <c r="EY965" s="117"/>
      <c r="EZ965" s="117"/>
      <c r="FA965" s="117"/>
      <c r="FB965" s="117"/>
      <c r="FC965" s="117"/>
      <c r="FD965" s="117"/>
      <c r="FE965" s="117"/>
      <c r="FF965" s="117"/>
      <c r="FG965" s="117"/>
      <c r="FH965" s="117"/>
      <c r="FI965" s="117"/>
      <c r="FJ965" s="117"/>
      <c r="FK965" s="117"/>
      <c r="FL965" s="117"/>
      <c r="FM965" s="117"/>
      <c r="FN965" s="117"/>
      <c r="FO965" s="117"/>
      <c r="FP965" s="117"/>
      <c r="FQ965" s="117"/>
      <c r="FR965" s="117"/>
    </row>
    <row r="966" spans="1:174" ht="13.5">
      <c r="A966" s="69" t="s">
        <v>13</v>
      </c>
      <c r="B966" s="6">
        <v>2015</v>
      </c>
      <c r="C966" s="40">
        <v>10</v>
      </c>
      <c r="D966" s="69">
        <v>1818</v>
      </c>
      <c r="E966" s="69">
        <v>0</v>
      </c>
      <c r="F966" s="69">
        <v>0</v>
      </c>
      <c r="G966" s="69">
        <v>0</v>
      </c>
      <c r="H966" s="69">
        <v>0</v>
      </c>
      <c r="I966" s="69">
        <v>0</v>
      </c>
      <c r="J966" s="69">
        <v>0</v>
      </c>
      <c r="K966" s="38">
        <v>1818</v>
      </c>
      <c r="L966" s="69">
        <v>0</v>
      </c>
      <c r="M966" s="69">
        <v>144</v>
      </c>
      <c r="N966" s="19">
        <v>252</v>
      </c>
      <c r="O966" s="69">
        <v>356.98</v>
      </c>
      <c r="P966" s="19">
        <v>0</v>
      </c>
      <c r="Q966" s="19">
        <v>0</v>
      </c>
      <c r="R966" s="19">
        <v>0</v>
      </c>
      <c r="S966" s="19">
        <v>0</v>
      </c>
      <c r="T966" s="19">
        <v>847.47</v>
      </c>
      <c r="U966" s="19">
        <v>0</v>
      </c>
      <c r="V966" s="19">
        <v>0</v>
      </c>
      <c r="W966" s="23">
        <v>1600.45</v>
      </c>
      <c r="X966" s="19">
        <v>284</v>
      </c>
      <c r="Y966" s="19">
        <v>10.1</v>
      </c>
      <c r="Z966" s="19">
        <v>0</v>
      </c>
      <c r="AA966" s="69">
        <v>0</v>
      </c>
      <c r="AB966" s="69">
        <v>0</v>
      </c>
      <c r="AC966" s="69">
        <v>0</v>
      </c>
      <c r="AD966" s="69">
        <v>0</v>
      </c>
      <c r="AE966" s="69">
        <v>0</v>
      </c>
      <c r="AF966" s="69">
        <v>0</v>
      </c>
      <c r="AG966" s="69">
        <v>0</v>
      </c>
      <c r="AH966" s="69">
        <v>0</v>
      </c>
      <c r="AI966" s="69">
        <v>0</v>
      </c>
      <c r="AJ966" s="38">
        <v>294.1</v>
      </c>
      <c r="AK966" s="23">
        <v>3418.45</v>
      </c>
      <c r="AL966" s="69">
        <v>0</v>
      </c>
      <c r="AM966" s="38">
        <v>3124.35</v>
      </c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  <c r="BU966" s="5"/>
      <c r="BV966" s="5"/>
      <c r="BW966" s="5"/>
      <c r="BX966" s="5"/>
      <c r="BY966" s="5"/>
      <c r="BZ966" s="5"/>
      <c r="CA966" s="5"/>
      <c r="CB966" s="5"/>
      <c r="CC966" s="5"/>
      <c r="CD966" s="5"/>
      <c r="CE966" s="5"/>
      <c r="CF966" s="5"/>
      <c r="CG966" s="5"/>
      <c r="CH966" s="5"/>
      <c r="CI966" s="5"/>
      <c r="CJ966" s="5"/>
      <c r="CK966" s="5"/>
      <c r="CL966" s="5"/>
      <c r="CM966" s="5"/>
      <c r="CN966" s="5"/>
      <c r="CO966" s="5"/>
      <c r="CP966" s="5"/>
      <c r="CQ966" s="5"/>
      <c r="CR966" s="5"/>
      <c r="CS966" s="5"/>
      <c r="CT966" s="5"/>
      <c r="CU966" s="117"/>
      <c r="CV966" s="117"/>
      <c r="CW966" s="117"/>
      <c r="CX966" s="117"/>
      <c r="CY966" s="117"/>
      <c r="CZ966" s="117"/>
      <c r="DA966" s="117"/>
      <c r="DB966" s="117"/>
      <c r="DC966" s="117"/>
      <c r="DD966" s="117"/>
      <c r="DE966" s="117"/>
      <c r="DF966" s="117"/>
      <c r="DG966" s="117"/>
      <c r="DH966" s="117"/>
      <c r="DI966" s="117"/>
      <c r="DJ966" s="117"/>
      <c r="DK966" s="117"/>
      <c r="DL966" s="117"/>
      <c r="DM966" s="117"/>
      <c r="DN966" s="117"/>
      <c r="DO966" s="117"/>
      <c r="DP966" s="117"/>
      <c r="DQ966" s="117"/>
      <c r="DR966" s="117"/>
      <c r="DS966" s="117"/>
      <c r="DT966" s="117"/>
      <c r="DU966" s="117"/>
      <c r="DV966" s="117"/>
      <c r="DW966" s="117"/>
      <c r="DX966" s="117"/>
      <c r="DY966" s="117"/>
      <c r="DZ966" s="117"/>
      <c r="EA966" s="117"/>
      <c r="EB966" s="117"/>
      <c r="EC966" s="117"/>
      <c r="ED966" s="117"/>
      <c r="EE966" s="117"/>
      <c r="EF966" s="117"/>
      <c r="EG966" s="117"/>
      <c r="EH966" s="117"/>
      <c r="EI966" s="117"/>
      <c r="EJ966" s="117"/>
      <c r="EK966" s="117"/>
      <c r="EL966" s="117"/>
      <c r="EM966" s="117"/>
      <c r="EN966" s="117"/>
      <c r="EO966" s="117"/>
      <c r="EP966" s="117"/>
      <c r="EQ966" s="117"/>
      <c r="ER966" s="117"/>
      <c r="ES966" s="117"/>
      <c r="ET966" s="117"/>
      <c r="EU966" s="117"/>
      <c r="EV966" s="117"/>
      <c r="EW966" s="117"/>
      <c r="EX966" s="117"/>
      <c r="EY966" s="117"/>
      <c r="EZ966" s="117"/>
      <c r="FA966" s="117"/>
      <c r="FB966" s="117"/>
      <c r="FC966" s="117"/>
      <c r="FD966" s="117"/>
      <c r="FE966" s="117"/>
      <c r="FF966" s="117"/>
      <c r="FG966" s="117"/>
      <c r="FH966" s="117"/>
      <c r="FI966" s="117"/>
      <c r="FJ966" s="117"/>
      <c r="FK966" s="117"/>
      <c r="FL966" s="117"/>
      <c r="FM966" s="117"/>
      <c r="FN966" s="117"/>
      <c r="FO966" s="117"/>
      <c r="FP966" s="117"/>
      <c r="FQ966" s="117"/>
      <c r="FR966" s="117"/>
    </row>
    <row r="967" spans="1:39" ht="13.5">
      <c r="A967" s="69" t="s">
        <v>13</v>
      </c>
      <c r="B967" s="6">
        <v>2015</v>
      </c>
      <c r="C967" s="40">
        <v>10</v>
      </c>
      <c r="D967" s="69">
        <v>2020</v>
      </c>
      <c r="E967" s="69">
        <v>245</v>
      </c>
      <c r="F967" s="69">
        <v>0</v>
      </c>
      <c r="G967" s="69">
        <v>0</v>
      </c>
      <c r="H967" s="69">
        <v>0</v>
      </c>
      <c r="I967" s="69">
        <v>0</v>
      </c>
      <c r="J967" s="69">
        <v>0</v>
      </c>
      <c r="K967" s="38">
        <v>2265</v>
      </c>
      <c r="L967" s="69">
        <v>300</v>
      </c>
      <c r="M967" s="69">
        <v>153</v>
      </c>
      <c r="N967" s="19">
        <v>280</v>
      </c>
      <c r="O967" s="69">
        <v>522.41</v>
      </c>
      <c r="P967" s="19">
        <v>365.69</v>
      </c>
      <c r="Q967" s="19">
        <v>0</v>
      </c>
      <c r="R967" s="19">
        <v>0</v>
      </c>
      <c r="S967" s="19">
        <v>0</v>
      </c>
      <c r="T967" s="19">
        <v>1033.22</v>
      </c>
      <c r="U967" s="19">
        <v>0</v>
      </c>
      <c r="V967" s="19">
        <v>0</v>
      </c>
      <c r="W967" s="23">
        <v>2654.32</v>
      </c>
      <c r="X967" s="19">
        <v>95</v>
      </c>
      <c r="Y967" s="19">
        <v>0</v>
      </c>
      <c r="Z967" s="19">
        <v>160</v>
      </c>
      <c r="AA967" s="69">
        <v>0</v>
      </c>
      <c r="AB967" s="69">
        <v>0</v>
      </c>
      <c r="AC967" s="69">
        <v>0</v>
      </c>
      <c r="AD967" s="69">
        <v>0</v>
      </c>
      <c r="AE967" s="69">
        <v>300</v>
      </c>
      <c r="AF967" s="69">
        <v>0</v>
      </c>
      <c r="AG967" s="69">
        <v>0</v>
      </c>
      <c r="AH967" s="69">
        <v>0</v>
      </c>
      <c r="AI967" s="69">
        <v>0</v>
      </c>
      <c r="AJ967" s="38">
        <v>555</v>
      </c>
      <c r="AK967" s="23">
        <v>4919.32</v>
      </c>
      <c r="AL967" s="69">
        <v>42.58</v>
      </c>
      <c r="AM967" s="38">
        <v>4321.74</v>
      </c>
    </row>
    <row r="968" spans="1:39" ht="13.5">
      <c r="A968" s="69" t="s">
        <v>13</v>
      </c>
      <c r="B968" s="6">
        <v>2015</v>
      </c>
      <c r="C968" s="40">
        <v>10</v>
      </c>
      <c r="D968" s="69">
        <v>2020</v>
      </c>
      <c r="E968" s="69">
        <v>345</v>
      </c>
      <c r="F968" s="69">
        <v>50</v>
      </c>
      <c r="G968" s="69">
        <v>0</v>
      </c>
      <c r="H968" s="69">
        <v>0</v>
      </c>
      <c r="I968" s="69">
        <v>0</v>
      </c>
      <c r="J968" s="69">
        <v>0</v>
      </c>
      <c r="K968" s="38">
        <v>2415</v>
      </c>
      <c r="L968" s="69">
        <v>300</v>
      </c>
      <c r="M968" s="69">
        <v>162</v>
      </c>
      <c r="N968" s="19">
        <v>280</v>
      </c>
      <c r="O968" s="69">
        <v>565.95</v>
      </c>
      <c r="P968" s="19">
        <v>278.62</v>
      </c>
      <c r="Q968" s="19">
        <v>0</v>
      </c>
      <c r="R968" s="19">
        <v>0</v>
      </c>
      <c r="S968" s="19">
        <v>0</v>
      </c>
      <c r="T968" s="19">
        <v>1323.45</v>
      </c>
      <c r="U968" s="19">
        <v>0</v>
      </c>
      <c r="V968" s="19">
        <v>0</v>
      </c>
      <c r="W968" s="23">
        <v>2910.02</v>
      </c>
      <c r="X968" s="19">
        <v>343</v>
      </c>
      <c r="Y968" s="19">
        <v>20.5</v>
      </c>
      <c r="Z968" s="19">
        <v>160</v>
      </c>
      <c r="AA968" s="69">
        <v>0</v>
      </c>
      <c r="AB968" s="69">
        <v>0</v>
      </c>
      <c r="AC968" s="69">
        <v>0</v>
      </c>
      <c r="AD968" s="69">
        <v>0</v>
      </c>
      <c r="AE968" s="69">
        <v>300</v>
      </c>
      <c r="AF968" s="69">
        <v>5.57</v>
      </c>
      <c r="AG968" s="69">
        <v>0</v>
      </c>
      <c r="AH968" s="69">
        <v>0</v>
      </c>
      <c r="AI968" s="69">
        <v>0</v>
      </c>
      <c r="AJ968" s="38">
        <v>829.07</v>
      </c>
      <c r="AK968" s="23">
        <v>5319.45</v>
      </c>
      <c r="AL968" s="69">
        <v>76.95</v>
      </c>
      <c r="AM968" s="38">
        <v>4419</v>
      </c>
    </row>
    <row r="969" spans="1:39" ht="13.5">
      <c r="A969" s="69" t="s">
        <v>13</v>
      </c>
      <c r="B969" s="6">
        <v>2015</v>
      </c>
      <c r="C969" s="40">
        <v>10</v>
      </c>
      <c r="D969" s="69">
        <v>2020</v>
      </c>
      <c r="E969" s="69">
        <v>130</v>
      </c>
      <c r="F969" s="69">
        <v>0</v>
      </c>
      <c r="G969" s="69">
        <v>0</v>
      </c>
      <c r="H969" s="69">
        <v>0</v>
      </c>
      <c r="I969" s="69">
        <v>0</v>
      </c>
      <c r="J969" s="69">
        <v>0</v>
      </c>
      <c r="K969" s="38">
        <v>2150</v>
      </c>
      <c r="L969" s="69">
        <v>0</v>
      </c>
      <c r="M969" s="69">
        <v>45</v>
      </c>
      <c r="N969" s="19">
        <v>270.67</v>
      </c>
      <c r="O969" s="69">
        <v>522.41</v>
      </c>
      <c r="P969" s="19">
        <v>278.62</v>
      </c>
      <c r="Q969" s="19">
        <v>0</v>
      </c>
      <c r="R969" s="19">
        <v>0</v>
      </c>
      <c r="S969" s="19">
        <v>0</v>
      </c>
      <c r="T969" s="19">
        <v>1427.93</v>
      </c>
      <c r="U969" s="19">
        <v>0</v>
      </c>
      <c r="V969" s="19">
        <v>0</v>
      </c>
      <c r="W969" s="23">
        <v>2636.45</v>
      </c>
      <c r="X969" s="19">
        <v>245</v>
      </c>
      <c r="Y969" s="19">
        <v>11.4</v>
      </c>
      <c r="Z969" s="19">
        <v>0</v>
      </c>
      <c r="AA969" s="69">
        <v>0</v>
      </c>
      <c r="AB969" s="69">
        <v>0</v>
      </c>
      <c r="AC969" s="69">
        <v>37.15</v>
      </c>
      <c r="AD969" s="69">
        <v>0</v>
      </c>
      <c r="AE969" s="69">
        <v>0</v>
      </c>
      <c r="AF969" s="69">
        <v>0</v>
      </c>
      <c r="AG969" s="69">
        <v>0</v>
      </c>
      <c r="AH969" s="69">
        <v>0</v>
      </c>
      <c r="AI969" s="69">
        <v>0</v>
      </c>
      <c r="AJ969" s="38">
        <v>293.55</v>
      </c>
      <c r="AK969" s="23">
        <v>4749.3</v>
      </c>
      <c r="AL969" s="69">
        <v>37.48</v>
      </c>
      <c r="AM969" s="38">
        <v>4455.42</v>
      </c>
    </row>
    <row r="970" spans="1:39" ht="13.5">
      <c r="A970" s="69" t="s">
        <v>13</v>
      </c>
      <c r="B970" s="6">
        <v>2015</v>
      </c>
      <c r="C970" s="40">
        <v>10</v>
      </c>
      <c r="D970" s="69">
        <v>2020</v>
      </c>
      <c r="E970" s="69">
        <v>140</v>
      </c>
      <c r="F970" s="69">
        <v>0</v>
      </c>
      <c r="G970" s="69">
        <v>0</v>
      </c>
      <c r="H970" s="69">
        <v>0</v>
      </c>
      <c r="I970" s="69">
        <v>0</v>
      </c>
      <c r="J970" s="69">
        <v>0</v>
      </c>
      <c r="K970" s="38">
        <v>2160</v>
      </c>
      <c r="L970" s="69">
        <v>0</v>
      </c>
      <c r="M970" s="69">
        <v>45</v>
      </c>
      <c r="N970" s="19">
        <v>270.67</v>
      </c>
      <c r="O970" s="69">
        <v>478.88</v>
      </c>
      <c r="P970" s="19">
        <v>278.62</v>
      </c>
      <c r="Q970" s="19">
        <v>0</v>
      </c>
      <c r="R970" s="19">
        <v>0</v>
      </c>
      <c r="S970" s="19">
        <v>0</v>
      </c>
      <c r="T970" s="19">
        <v>1427.93</v>
      </c>
      <c r="U970" s="19">
        <v>0</v>
      </c>
      <c r="V970" s="19">
        <v>0</v>
      </c>
      <c r="W970" s="23">
        <v>2501.1</v>
      </c>
      <c r="X970" s="19">
        <v>117</v>
      </c>
      <c r="Y970" s="19">
        <v>10.9</v>
      </c>
      <c r="Z970" s="19">
        <v>160</v>
      </c>
      <c r="AA970" s="69">
        <v>0</v>
      </c>
      <c r="AB970" s="69">
        <v>0</v>
      </c>
      <c r="AC970" s="69">
        <v>0</v>
      </c>
      <c r="AD970" s="69">
        <v>0</v>
      </c>
      <c r="AE970" s="69">
        <v>0</v>
      </c>
      <c r="AF970" s="69">
        <v>115.86</v>
      </c>
      <c r="AG970" s="69">
        <v>0</v>
      </c>
      <c r="AH970" s="69">
        <v>0</v>
      </c>
      <c r="AI970" s="69">
        <v>0</v>
      </c>
      <c r="AJ970" s="38">
        <v>403.76</v>
      </c>
      <c r="AK970" s="23">
        <v>4545.24</v>
      </c>
      <c r="AL970" s="69">
        <v>31.36</v>
      </c>
      <c r="AM970" s="38">
        <v>4225.98</v>
      </c>
    </row>
    <row r="971" spans="1:39" ht="13.5">
      <c r="A971" s="69" t="s">
        <v>13</v>
      </c>
      <c r="B971" s="6">
        <v>2015</v>
      </c>
      <c r="C971" s="40">
        <v>10</v>
      </c>
      <c r="D971" s="69">
        <v>2020</v>
      </c>
      <c r="E971" s="69">
        <v>120</v>
      </c>
      <c r="F971" s="69">
        <v>0</v>
      </c>
      <c r="G971" s="69">
        <v>0</v>
      </c>
      <c r="H971" s="69">
        <v>0</v>
      </c>
      <c r="I971" s="69">
        <v>0</v>
      </c>
      <c r="J971" s="69">
        <v>0</v>
      </c>
      <c r="K971" s="38">
        <v>2140</v>
      </c>
      <c r="L971" s="69">
        <v>0</v>
      </c>
      <c r="M971" s="69">
        <v>162</v>
      </c>
      <c r="N971" s="19">
        <v>280</v>
      </c>
      <c r="O971" s="69">
        <v>565.95</v>
      </c>
      <c r="P971" s="19">
        <v>278.62</v>
      </c>
      <c r="Q971" s="19">
        <v>0</v>
      </c>
      <c r="R971" s="19">
        <v>0</v>
      </c>
      <c r="S971" s="19">
        <v>0</v>
      </c>
      <c r="T971" s="19">
        <v>1416.32</v>
      </c>
      <c r="U971" s="19">
        <v>0</v>
      </c>
      <c r="V971" s="19">
        <v>0</v>
      </c>
      <c r="W971" s="23">
        <v>2702.89</v>
      </c>
      <c r="X971" s="19">
        <v>358</v>
      </c>
      <c r="Y971" s="19">
        <v>0</v>
      </c>
      <c r="Z971" s="19">
        <v>160</v>
      </c>
      <c r="AA971" s="69">
        <v>0</v>
      </c>
      <c r="AB971" s="69">
        <v>0</v>
      </c>
      <c r="AC971" s="69">
        <v>0</v>
      </c>
      <c r="AD971" s="69">
        <v>0</v>
      </c>
      <c r="AE971" s="69">
        <v>0</v>
      </c>
      <c r="AF971" s="69">
        <v>0</v>
      </c>
      <c r="AG971" s="69">
        <v>0</v>
      </c>
      <c r="AH971" s="69">
        <v>0</v>
      </c>
      <c r="AI971" s="69">
        <v>0</v>
      </c>
      <c r="AJ971" s="38">
        <v>518</v>
      </c>
      <c r="AK971" s="23">
        <v>4842.89</v>
      </c>
      <c r="AL971" s="69">
        <v>40.29</v>
      </c>
      <c r="AM971" s="38">
        <v>4284.6</v>
      </c>
    </row>
    <row r="972" spans="1:39" ht="13.5">
      <c r="A972" s="69" t="s">
        <v>13</v>
      </c>
      <c r="B972" s="6">
        <v>2015</v>
      </c>
      <c r="C972" s="40">
        <v>10</v>
      </c>
      <c r="D972" s="69">
        <v>2020</v>
      </c>
      <c r="E972" s="69">
        <v>330</v>
      </c>
      <c r="F972" s="69">
        <v>50</v>
      </c>
      <c r="G972" s="69">
        <v>0</v>
      </c>
      <c r="H972" s="69">
        <v>0</v>
      </c>
      <c r="I972" s="69">
        <v>0</v>
      </c>
      <c r="J972" s="69">
        <v>0</v>
      </c>
      <c r="K972" s="38">
        <v>2400</v>
      </c>
      <c r="L972" s="69">
        <v>300</v>
      </c>
      <c r="M972" s="69">
        <v>36</v>
      </c>
      <c r="N972" s="19">
        <v>280</v>
      </c>
      <c r="O972" s="69">
        <v>565.95</v>
      </c>
      <c r="P972" s="19">
        <v>278.62</v>
      </c>
      <c r="Q972" s="19">
        <v>0</v>
      </c>
      <c r="R972" s="19">
        <v>0</v>
      </c>
      <c r="S972" s="19">
        <v>0</v>
      </c>
      <c r="T972" s="19">
        <v>1427.93</v>
      </c>
      <c r="U972" s="19">
        <v>0</v>
      </c>
      <c r="V972" s="19">
        <v>0</v>
      </c>
      <c r="W972" s="23">
        <v>2888.5</v>
      </c>
      <c r="X972" s="19">
        <v>306</v>
      </c>
      <c r="Y972" s="19">
        <v>7.8</v>
      </c>
      <c r="Z972" s="19">
        <v>160</v>
      </c>
      <c r="AA972" s="69">
        <v>0</v>
      </c>
      <c r="AB972" s="69">
        <v>0</v>
      </c>
      <c r="AC972" s="69">
        <v>0</v>
      </c>
      <c r="AD972" s="69">
        <v>0</v>
      </c>
      <c r="AE972" s="69">
        <v>300</v>
      </c>
      <c r="AF972" s="69">
        <v>11.61</v>
      </c>
      <c r="AG972" s="69">
        <v>25</v>
      </c>
      <c r="AH972" s="69">
        <v>0</v>
      </c>
      <c r="AI972" s="69">
        <v>0</v>
      </c>
      <c r="AJ972" s="38">
        <v>810.41</v>
      </c>
      <c r="AK972" s="23">
        <v>5276.89</v>
      </c>
      <c r="AL972" s="69">
        <v>72.69</v>
      </c>
      <c r="AM972" s="38">
        <v>4405.4</v>
      </c>
    </row>
    <row r="973" spans="1:39" ht="13.5">
      <c r="A973" s="69" t="s">
        <v>13</v>
      </c>
      <c r="B973" s="6">
        <v>2015</v>
      </c>
      <c r="C973" s="40">
        <v>10</v>
      </c>
      <c r="D973" s="69">
        <v>2020</v>
      </c>
      <c r="E973" s="69">
        <v>140</v>
      </c>
      <c r="F973" s="69">
        <v>0</v>
      </c>
      <c r="G973" s="69">
        <v>0</v>
      </c>
      <c r="H973" s="69">
        <v>0</v>
      </c>
      <c r="I973" s="69">
        <v>0</v>
      </c>
      <c r="J973" s="69">
        <v>0</v>
      </c>
      <c r="K973" s="38">
        <v>2160</v>
      </c>
      <c r="L973" s="69">
        <v>0</v>
      </c>
      <c r="M973" s="69">
        <v>153</v>
      </c>
      <c r="N973" s="19">
        <v>270.67</v>
      </c>
      <c r="O973" s="69">
        <v>478.88</v>
      </c>
      <c r="P973" s="19">
        <v>278.62</v>
      </c>
      <c r="Q973" s="19">
        <v>0</v>
      </c>
      <c r="R973" s="19">
        <v>0</v>
      </c>
      <c r="S973" s="19">
        <v>0</v>
      </c>
      <c r="T973" s="19">
        <v>1358.28</v>
      </c>
      <c r="U973" s="19">
        <v>0</v>
      </c>
      <c r="V973" s="19">
        <v>0</v>
      </c>
      <c r="W973" s="23">
        <v>2539.45</v>
      </c>
      <c r="X973" s="19">
        <v>295.4</v>
      </c>
      <c r="Y973" s="19">
        <v>0</v>
      </c>
      <c r="Z973" s="19">
        <v>5.33</v>
      </c>
      <c r="AA973" s="69">
        <v>0</v>
      </c>
      <c r="AB973" s="69">
        <v>0</v>
      </c>
      <c r="AC973" s="69">
        <v>18.57</v>
      </c>
      <c r="AD973" s="69">
        <v>0</v>
      </c>
      <c r="AE973" s="69">
        <v>0</v>
      </c>
      <c r="AF973" s="69">
        <v>0</v>
      </c>
      <c r="AG973" s="69">
        <v>0</v>
      </c>
      <c r="AH973" s="69">
        <v>0</v>
      </c>
      <c r="AI973" s="69">
        <v>0</v>
      </c>
      <c r="AJ973" s="38">
        <v>319.3</v>
      </c>
      <c r="AK973" s="23">
        <v>4680.88</v>
      </c>
      <c r="AL973" s="69">
        <v>35.43</v>
      </c>
      <c r="AM973" s="38">
        <v>4344.72</v>
      </c>
    </row>
    <row r="974" spans="1:39" ht="13.5">
      <c r="A974" s="69" t="s">
        <v>13</v>
      </c>
      <c r="B974" s="6">
        <v>2015</v>
      </c>
      <c r="C974" s="40">
        <v>10</v>
      </c>
      <c r="D974" s="69">
        <v>2020</v>
      </c>
      <c r="E974" s="69">
        <v>230</v>
      </c>
      <c r="F974" s="69">
        <v>0</v>
      </c>
      <c r="G974" s="69">
        <v>0</v>
      </c>
      <c r="H974" s="69">
        <v>0</v>
      </c>
      <c r="I974" s="69">
        <v>0</v>
      </c>
      <c r="J974" s="69">
        <v>0</v>
      </c>
      <c r="K974" s="38">
        <v>2250</v>
      </c>
      <c r="L974" s="69">
        <v>300</v>
      </c>
      <c r="M974" s="69">
        <v>45</v>
      </c>
      <c r="N974" s="19">
        <v>270.67</v>
      </c>
      <c r="O974" s="69">
        <v>522.41</v>
      </c>
      <c r="P974" s="19">
        <v>278.62</v>
      </c>
      <c r="Q974" s="19">
        <v>0</v>
      </c>
      <c r="R974" s="19">
        <v>0</v>
      </c>
      <c r="S974" s="19">
        <v>0</v>
      </c>
      <c r="T974" s="19">
        <v>1404.71</v>
      </c>
      <c r="U974" s="19">
        <v>0</v>
      </c>
      <c r="V974" s="19">
        <v>0</v>
      </c>
      <c r="W974" s="23">
        <v>2821.41</v>
      </c>
      <c r="X974" s="19">
        <v>307</v>
      </c>
      <c r="Y974" s="19">
        <v>0</v>
      </c>
      <c r="Z974" s="19">
        <v>160</v>
      </c>
      <c r="AA974" s="69">
        <v>0</v>
      </c>
      <c r="AB974" s="69">
        <v>0</v>
      </c>
      <c r="AC974" s="69">
        <v>18.57</v>
      </c>
      <c r="AD974" s="69">
        <v>0</v>
      </c>
      <c r="AE974" s="69">
        <v>300</v>
      </c>
      <c r="AF974" s="69">
        <v>0</v>
      </c>
      <c r="AG974" s="69">
        <v>0</v>
      </c>
      <c r="AH974" s="69">
        <v>0</v>
      </c>
      <c r="AI974" s="69">
        <v>0</v>
      </c>
      <c r="AJ974" s="38">
        <v>785.57</v>
      </c>
      <c r="AK974" s="23">
        <v>5052.84</v>
      </c>
      <c r="AL974" s="69">
        <v>50.28</v>
      </c>
      <c r="AM974" s="38">
        <v>4235.56</v>
      </c>
    </row>
    <row r="975" spans="1:39" ht="13.5">
      <c r="A975" s="69" t="s">
        <v>13</v>
      </c>
      <c r="B975" s="6">
        <v>2015</v>
      </c>
      <c r="C975" s="40">
        <v>10</v>
      </c>
      <c r="D975" s="69">
        <v>2020</v>
      </c>
      <c r="E975" s="69">
        <v>130</v>
      </c>
      <c r="F975" s="69">
        <v>0</v>
      </c>
      <c r="G975" s="69">
        <v>0</v>
      </c>
      <c r="H975" s="69">
        <v>0</v>
      </c>
      <c r="I975" s="69">
        <v>0</v>
      </c>
      <c r="J975" s="69">
        <v>0</v>
      </c>
      <c r="K975" s="38">
        <v>2150</v>
      </c>
      <c r="L975" s="69">
        <v>0</v>
      </c>
      <c r="M975" s="69">
        <v>162</v>
      </c>
      <c r="N975" s="19">
        <v>280</v>
      </c>
      <c r="O975" s="69">
        <v>565.95</v>
      </c>
      <c r="P975" s="19">
        <v>278.62</v>
      </c>
      <c r="Q975" s="19">
        <v>0</v>
      </c>
      <c r="R975" s="19">
        <v>0</v>
      </c>
      <c r="S975" s="19">
        <v>0</v>
      </c>
      <c r="T975" s="19">
        <v>1265.4</v>
      </c>
      <c r="U975" s="19">
        <v>0</v>
      </c>
      <c r="V975" s="19">
        <v>0</v>
      </c>
      <c r="W975" s="23">
        <v>2551.97</v>
      </c>
      <c r="X975" s="19">
        <v>198</v>
      </c>
      <c r="Y975" s="19">
        <v>25</v>
      </c>
      <c r="Z975" s="19">
        <v>160</v>
      </c>
      <c r="AA975" s="69">
        <v>0</v>
      </c>
      <c r="AB975" s="69">
        <v>0</v>
      </c>
      <c r="AC975" s="69">
        <v>0</v>
      </c>
      <c r="AD975" s="69">
        <v>0</v>
      </c>
      <c r="AE975" s="69">
        <v>0</v>
      </c>
      <c r="AF975" s="69">
        <v>0</v>
      </c>
      <c r="AG975" s="69">
        <v>0</v>
      </c>
      <c r="AH975" s="69">
        <v>0</v>
      </c>
      <c r="AI975" s="69">
        <v>0</v>
      </c>
      <c r="AJ975" s="38">
        <v>383</v>
      </c>
      <c r="AK975" s="23">
        <v>4701.97</v>
      </c>
      <c r="AL975" s="69">
        <v>36.06</v>
      </c>
      <c r="AM975" s="38">
        <v>4282.91</v>
      </c>
    </row>
    <row r="976" spans="1:39" ht="13.5">
      <c r="A976" s="69" t="s">
        <v>17</v>
      </c>
      <c r="B976" s="6">
        <v>2015</v>
      </c>
      <c r="C976" s="40">
        <v>10</v>
      </c>
      <c r="D976" s="69">
        <v>2020</v>
      </c>
      <c r="E976" s="69">
        <v>240</v>
      </c>
      <c r="F976" s="69">
        <v>110</v>
      </c>
      <c r="G976" s="69">
        <v>0</v>
      </c>
      <c r="H976" s="69">
        <v>0</v>
      </c>
      <c r="I976" s="69">
        <v>0</v>
      </c>
      <c r="J976" s="69">
        <v>0</v>
      </c>
      <c r="K976" s="38">
        <v>2370</v>
      </c>
      <c r="L976" s="69">
        <v>300</v>
      </c>
      <c r="M976" s="69">
        <v>0</v>
      </c>
      <c r="N976" s="19">
        <v>280</v>
      </c>
      <c r="O976" s="69">
        <v>522.41</v>
      </c>
      <c r="P976" s="19">
        <v>644.31</v>
      </c>
      <c r="Q976" s="19">
        <v>0</v>
      </c>
      <c r="R976" s="19">
        <v>0</v>
      </c>
      <c r="S976" s="19">
        <v>0</v>
      </c>
      <c r="T976" s="19">
        <v>1126.09</v>
      </c>
      <c r="U976" s="19">
        <v>0</v>
      </c>
      <c r="V976" s="19">
        <v>0</v>
      </c>
      <c r="W976" s="23">
        <v>2872.81</v>
      </c>
      <c r="X976" s="19">
        <v>170</v>
      </c>
      <c r="Y976" s="19">
        <v>0</v>
      </c>
      <c r="Z976" s="19">
        <v>0</v>
      </c>
      <c r="AA976" s="69">
        <v>0</v>
      </c>
      <c r="AB976" s="69">
        <v>0</v>
      </c>
      <c r="AC976" s="69">
        <v>0</v>
      </c>
      <c r="AD976" s="69">
        <v>0</v>
      </c>
      <c r="AE976" s="69">
        <v>300</v>
      </c>
      <c r="AF976" s="69">
        <v>0</v>
      </c>
      <c r="AG976" s="69">
        <v>0</v>
      </c>
      <c r="AH976" s="69">
        <v>0</v>
      </c>
      <c r="AI976" s="69">
        <v>0</v>
      </c>
      <c r="AJ976" s="38">
        <v>470</v>
      </c>
      <c r="AK976" s="23">
        <v>5242.81</v>
      </c>
      <c r="AL976" s="69">
        <v>69.28</v>
      </c>
      <c r="AM976" s="38">
        <v>4703.53</v>
      </c>
    </row>
    <row r="977" spans="1:39" ht="13.5">
      <c r="A977" s="69" t="s">
        <v>13</v>
      </c>
      <c r="B977" s="6">
        <v>2015</v>
      </c>
      <c r="C977" s="40">
        <v>10</v>
      </c>
      <c r="D977" s="69">
        <v>2020</v>
      </c>
      <c r="E977" s="69">
        <v>250</v>
      </c>
      <c r="F977" s="69">
        <v>0</v>
      </c>
      <c r="G977" s="69">
        <v>0</v>
      </c>
      <c r="H977" s="69">
        <v>0</v>
      </c>
      <c r="I977" s="69">
        <v>0</v>
      </c>
      <c r="J977" s="69">
        <v>0</v>
      </c>
      <c r="K977" s="38">
        <v>2270</v>
      </c>
      <c r="L977" s="69">
        <v>200</v>
      </c>
      <c r="M977" s="69">
        <v>45</v>
      </c>
      <c r="N977" s="19">
        <v>270.67</v>
      </c>
      <c r="O977" s="69">
        <v>565.95</v>
      </c>
      <c r="P977" s="19">
        <v>644.31</v>
      </c>
      <c r="Q977" s="19">
        <v>0</v>
      </c>
      <c r="R977" s="19">
        <v>0</v>
      </c>
      <c r="S977" s="19">
        <v>96.36</v>
      </c>
      <c r="T977" s="19">
        <v>940.34</v>
      </c>
      <c r="U977" s="19">
        <v>0</v>
      </c>
      <c r="V977" s="19">
        <v>0</v>
      </c>
      <c r="W977" s="23">
        <v>2762.63</v>
      </c>
      <c r="X977" s="19">
        <v>347.4</v>
      </c>
      <c r="Y977" s="19">
        <v>0</v>
      </c>
      <c r="Z977" s="19">
        <v>160</v>
      </c>
      <c r="AA977" s="69">
        <v>0</v>
      </c>
      <c r="AB977" s="69">
        <v>0</v>
      </c>
      <c r="AC977" s="69">
        <v>18.57</v>
      </c>
      <c r="AD977" s="69">
        <v>0</v>
      </c>
      <c r="AE977" s="69">
        <v>200</v>
      </c>
      <c r="AF977" s="69">
        <v>10.45</v>
      </c>
      <c r="AG977" s="69">
        <v>0</v>
      </c>
      <c r="AH977" s="69">
        <v>0</v>
      </c>
      <c r="AI977" s="69">
        <v>0</v>
      </c>
      <c r="AJ977" s="38">
        <v>736.42</v>
      </c>
      <c r="AK977" s="23">
        <v>5003.61</v>
      </c>
      <c r="AL977" s="69">
        <v>45.36</v>
      </c>
      <c r="AM977" s="38">
        <v>4250.85</v>
      </c>
    </row>
    <row r="978" spans="1:39" ht="13.5">
      <c r="A978" s="69" t="s">
        <v>13</v>
      </c>
      <c r="B978" s="6">
        <v>2015</v>
      </c>
      <c r="C978" s="40">
        <v>10</v>
      </c>
      <c r="D978" s="69">
        <v>2020</v>
      </c>
      <c r="E978" s="69">
        <v>160</v>
      </c>
      <c r="F978" s="69">
        <v>0</v>
      </c>
      <c r="G978" s="69">
        <v>0</v>
      </c>
      <c r="H978" s="69">
        <v>0</v>
      </c>
      <c r="I978" s="69">
        <v>0</v>
      </c>
      <c r="J978" s="69">
        <v>0</v>
      </c>
      <c r="K978" s="38">
        <v>2180</v>
      </c>
      <c r="L978" s="69">
        <v>200</v>
      </c>
      <c r="M978" s="69">
        <v>153</v>
      </c>
      <c r="N978" s="19">
        <v>280</v>
      </c>
      <c r="O978" s="69">
        <v>609.48</v>
      </c>
      <c r="P978" s="19">
        <v>644.31</v>
      </c>
      <c r="Q978" s="19">
        <v>0</v>
      </c>
      <c r="R978" s="19">
        <v>0</v>
      </c>
      <c r="S978" s="19">
        <v>0</v>
      </c>
      <c r="T978" s="19">
        <v>940.34</v>
      </c>
      <c r="U978" s="19">
        <v>0</v>
      </c>
      <c r="V978" s="19">
        <v>0</v>
      </c>
      <c r="W978" s="23">
        <v>2827.13</v>
      </c>
      <c r="X978" s="19">
        <v>428</v>
      </c>
      <c r="Y978" s="19">
        <v>17.3</v>
      </c>
      <c r="Z978" s="19">
        <v>160</v>
      </c>
      <c r="AA978" s="69">
        <v>0</v>
      </c>
      <c r="AB978" s="69">
        <v>0</v>
      </c>
      <c r="AC978" s="69">
        <v>0</v>
      </c>
      <c r="AD978" s="69">
        <v>0</v>
      </c>
      <c r="AE978" s="69">
        <v>200</v>
      </c>
      <c r="AF978" s="69">
        <v>0</v>
      </c>
      <c r="AG978" s="69">
        <v>0</v>
      </c>
      <c r="AH978" s="69">
        <v>0</v>
      </c>
      <c r="AI978" s="69">
        <v>0</v>
      </c>
      <c r="AJ978" s="38">
        <v>805.3</v>
      </c>
      <c r="AK978" s="23">
        <v>5007.13</v>
      </c>
      <c r="AL978" s="69">
        <v>45.71</v>
      </c>
      <c r="AM978" s="38">
        <v>4156.12</v>
      </c>
    </row>
    <row r="979" spans="1:39" ht="13.5">
      <c r="A979" s="69" t="s">
        <v>13</v>
      </c>
      <c r="B979" s="6">
        <v>2015</v>
      </c>
      <c r="C979" s="40">
        <v>10</v>
      </c>
      <c r="D979" s="69">
        <v>2020</v>
      </c>
      <c r="E979" s="69">
        <v>135</v>
      </c>
      <c r="F979" s="69">
        <v>0</v>
      </c>
      <c r="G979" s="69">
        <v>0</v>
      </c>
      <c r="H979" s="69">
        <v>0</v>
      </c>
      <c r="I979" s="69">
        <v>0</v>
      </c>
      <c r="J979" s="69">
        <v>0</v>
      </c>
      <c r="K979" s="38">
        <v>2155</v>
      </c>
      <c r="L979" s="69">
        <v>0</v>
      </c>
      <c r="M979" s="69">
        <v>153</v>
      </c>
      <c r="N979" s="19">
        <v>280</v>
      </c>
      <c r="O979" s="69">
        <v>565.95</v>
      </c>
      <c r="P979" s="19">
        <v>644.31</v>
      </c>
      <c r="Q979" s="19">
        <v>0</v>
      </c>
      <c r="R979" s="19">
        <v>0</v>
      </c>
      <c r="S979" s="19">
        <v>0</v>
      </c>
      <c r="T979" s="19">
        <v>893.91</v>
      </c>
      <c r="U979" s="19">
        <v>0</v>
      </c>
      <c r="V979" s="19">
        <v>0</v>
      </c>
      <c r="W979" s="23">
        <v>2537.17</v>
      </c>
      <c r="X979" s="19">
        <v>250</v>
      </c>
      <c r="Y979" s="19">
        <v>5</v>
      </c>
      <c r="Z979" s="19">
        <v>160</v>
      </c>
      <c r="AA979" s="69">
        <v>0</v>
      </c>
      <c r="AB979" s="69">
        <v>0</v>
      </c>
      <c r="AC979" s="69">
        <v>0</v>
      </c>
      <c r="AD979" s="69">
        <v>0</v>
      </c>
      <c r="AE979" s="69">
        <v>0</v>
      </c>
      <c r="AF979" s="69">
        <v>0</v>
      </c>
      <c r="AG979" s="69">
        <v>0</v>
      </c>
      <c r="AH979" s="69">
        <v>0</v>
      </c>
      <c r="AI979" s="69">
        <v>0</v>
      </c>
      <c r="AJ979" s="38">
        <v>415</v>
      </c>
      <c r="AK979" s="23">
        <v>4692.17</v>
      </c>
      <c r="AL979" s="69">
        <v>35.77</v>
      </c>
      <c r="AM979" s="38">
        <v>4241.4</v>
      </c>
    </row>
    <row r="980" spans="1:39" ht="13.5">
      <c r="A980" s="69" t="s">
        <v>13</v>
      </c>
      <c r="B980" s="6">
        <v>2015</v>
      </c>
      <c r="C980" s="40">
        <v>10</v>
      </c>
      <c r="D980" s="69">
        <v>2020</v>
      </c>
      <c r="E980" s="69">
        <v>150</v>
      </c>
      <c r="F980" s="69">
        <v>0</v>
      </c>
      <c r="G980" s="69">
        <v>0</v>
      </c>
      <c r="H980" s="69">
        <v>0</v>
      </c>
      <c r="I980" s="69">
        <v>0</v>
      </c>
      <c r="J980" s="69">
        <v>0</v>
      </c>
      <c r="K980" s="38">
        <v>2170</v>
      </c>
      <c r="L980" s="69">
        <v>0</v>
      </c>
      <c r="M980" s="69">
        <v>162</v>
      </c>
      <c r="N980" s="19">
        <v>280</v>
      </c>
      <c r="O980" s="69">
        <v>565.95</v>
      </c>
      <c r="P980" s="19">
        <v>278.62</v>
      </c>
      <c r="Q980" s="19">
        <v>0</v>
      </c>
      <c r="R980" s="19">
        <v>0</v>
      </c>
      <c r="S980" s="19">
        <v>0</v>
      </c>
      <c r="T980" s="19">
        <v>1265.4</v>
      </c>
      <c r="U980" s="19">
        <v>0</v>
      </c>
      <c r="V980" s="19">
        <v>0</v>
      </c>
      <c r="W980" s="23">
        <v>2551.97</v>
      </c>
      <c r="X980" s="19">
        <v>125</v>
      </c>
      <c r="Y980" s="19">
        <v>0</v>
      </c>
      <c r="Z980" s="19">
        <v>160</v>
      </c>
      <c r="AA980" s="69">
        <v>0</v>
      </c>
      <c r="AB980" s="69">
        <v>0</v>
      </c>
      <c r="AC980" s="69">
        <v>0</v>
      </c>
      <c r="AD980" s="69">
        <v>0</v>
      </c>
      <c r="AE980" s="69">
        <v>0</v>
      </c>
      <c r="AF980" s="69">
        <v>0</v>
      </c>
      <c r="AG980" s="69">
        <v>0</v>
      </c>
      <c r="AH980" s="69">
        <v>0</v>
      </c>
      <c r="AI980" s="69">
        <v>0</v>
      </c>
      <c r="AJ980" s="38">
        <v>285</v>
      </c>
      <c r="AK980" s="23">
        <v>4721.97</v>
      </c>
      <c r="AL980" s="69">
        <v>36.66</v>
      </c>
      <c r="AM980" s="38">
        <v>4400.31</v>
      </c>
    </row>
    <row r="981" spans="1:98" s="28" customFormat="1" ht="13.5">
      <c r="A981" s="90" t="s">
        <v>13</v>
      </c>
      <c r="B981" s="26">
        <v>2015</v>
      </c>
      <c r="C981" s="73">
        <v>10</v>
      </c>
      <c r="D981" s="90">
        <v>2020</v>
      </c>
      <c r="E981" s="90">
        <v>120</v>
      </c>
      <c r="F981" s="90">
        <v>0</v>
      </c>
      <c r="G981" s="90">
        <v>0</v>
      </c>
      <c r="H981" s="90">
        <v>0</v>
      </c>
      <c r="I981" s="90">
        <v>0</v>
      </c>
      <c r="J981" s="90">
        <v>0</v>
      </c>
      <c r="K981" s="57">
        <v>2140</v>
      </c>
      <c r="L981" s="90">
        <v>0</v>
      </c>
      <c r="M981" s="90">
        <v>162</v>
      </c>
      <c r="N981" s="25">
        <v>280</v>
      </c>
      <c r="O981" s="90">
        <v>478.88</v>
      </c>
      <c r="P981" s="25">
        <v>278.62</v>
      </c>
      <c r="Q981" s="25">
        <v>0</v>
      </c>
      <c r="R981" s="25">
        <v>0</v>
      </c>
      <c r="S981" s="25">
        <v>0</v>
      </c>
      <c r="T981" s="25">
        <v>1416.32</v>
      </c>
      <c r="U981" s="25">
        <v>0</v>
      </c>
      <c r="V981" s="25">
        <v>0</v>
      </c>
      <c r="W981" s="12">
        <v>2615.82</v>
      </c>
      <c r="X981" s="25">
        <v>30</v>
      </c>
      <c r="Y981" s="25">
        <v>0</v>
      </c>
      <c r="Z981" s="25">
        <v>53.33</v>
      </c>
      <c r="AA981" s="90">
        <v>0</v>
      </c>
      <c r="AB981" s="90">
        <v>0</v>
      </c>
      <c r="AC981" s="90">
        <v>0</v>
      </c>
      <c r="AD981" s="90">
        <v>212</v>
      </c>
      <c r="AE981" s="90">
        <v>0</v>
      </c>
      <c r="AF981" s="90">
        <v>0</v>
      </c>
      <c r="AG981" s="90">
        <v>0</v>
      </c>
      <c r="AH981" s="90">
        <v>0</v>
      </c>
      <c r="AI981" s="90">
        <v>0</v>
      </c>
      <c r="AJ981" s="57">
        <v>295.33</v>
      </c>
      <c r="AK981" s="12">
        <v>4543.82</v>
      </c>
      <c r="AL981" s="90">
        <v>31.31</v>
      </c>
      <c r="AM981" s="57">
        <v>4429.18</v>
      </c>
      <c r="AN981" s="24"/>
      <c r="AO981" s="24"/>
      <c r="AP981" s="24"/>
      <c r="AQ981" s="24"/>
      <c r="AR981" s="24"/>
      <c r="AS981" s="24"/>
      <c r="AT981" s="24"/>
      <c r="AU981" s="24"/>
      <c r="AV981" s="24"/>
      <c r="AW981" s="24"/>
      <c r="AX981" s="24"/>
      <c r="AY981" s="24"/>
      <c r="AZ981" s="24"/>
      <c r="BA981" s="24"/>
      <c r="BB981" s="24"/>
      <c r="BC981" s="24"/>
      <c r="BD981" s="24"/>
      <c r="BE981" s="24"/>
      <c r="BF981" s="24"/>
      <c r="BG981" s="24"/>
      <c r="BH981" s="24"/>
      <c r="BI981" s="24"/>
      <c r="BJ981" s="24"/>
      <c r="BK981" s="24"/>
      <c r="BL981" s="24"/>
      <c r="BM981" s="24"/>
      <c r="BN981" s="24"/>
      <c r="BO981" s="24"/>
      <c r="BP981" s="24"/>
      <c r="BQ981" s="24"/>
      <c r="BR981" s="24"/>
      <c r="BS981" s="24"/>
      <c r="BT981" s="24"/>
      <c r="BU981" s="24"/>
      <c r="BV981" s="24"/>
      <c r="BW981" s="24"/>
      <c r="BX981" s="24"/>
      <c r="BY981" s="24"/>
      <c r="BZ981" s="24"/>
      <c r="CA981" s="24"/>
      <c r="CB981" s="24"/>
      <c r="CC981" s="24"/>
      <c r="CD981" s="24"/>
      <c r="CE981" s="24"/>
      <c r="CF981" s="24"/>
      <c r="CG981" s="24"/>
      <c r="CH981" s="24"/>
      <c r="CI981" s="24"/>
      <c r="CJ981" s="24"/>
      <c r="CK981" s="24"/>
      <c r="CL981" s="24"/>
      <c r="CM981" s="24"/>
      <c r="CN981" s="24"/>
      <c r="CO981" s="24"/>
      <c r="CP981" s="24"/>
      <c r="CQ981" s="24"/>
      <c r="CR981" s="24"/>
      <c r="CS981" s="24"/>
      <c r="CT981" s="24"/>
    </row>
    <row r="982" spans="1:174" ht="13.5">
      <c r="A982" s="69" t="s">
        <v>17</v>
      </c>
      <c r="B982" s="6">
        <v>2015</v>
      </c>
      <c r="C982" s="40">
        <v>10</v>
      </c>
      <c r="D982" s="69">
        <v>2020</v>
      </c>
      <c r="E982" s="69">
        <v>340</v>
      </c>
      <c r="F982" s="69">
        <v>110</v>
      </c>
      <c r="G982" s="69">
        <v>0</v>
      </c>
      <c r="H982" s="69">
        <v>0</v>
      </c>
      <c r="I982" s="69">
        <v>0</v>
      </c>
      <c r="J982" s="69">
        <v>0</v>
      </c>
      <c r="K982" s="38">
        <v>2470</v>
      </c>
      <c r="L982" s="69">
        <v>300</v>
      </c>
      <c r="M982" s="69">
        <v>162</v>
      </c>
      <c r="N982" s="27">
        <v>280</v>
      </c>
      <c r="O982" s="69">
        <v>565.95</v>
      </c>
      <c r="P982" s="27">
        <v>278.62</v>
      </c>
      <c r="Q982" s="27">
        <v>0</v>
      </c>
      <c r="R982" s="27">
        <v>0</v>
      </c>
      <c r="S982" s="27">
        <v>0</v>
      </c>
      <c r="T982" s="27">
        <v>1323.45</v>
      </c>
      <c r="U982" s="27">
        <v>0</v>
      </c>
      <c r="V982" s="27">
        <v>0</v>
      </c>
      <c r="W982" s="23">
        <v>2910.02</v>
      </c>
      <c r="X982" s="27">
        <v>117</v>
      </c>
      <c r="Y982" s="27">
        <v>0</v>
      </c>
      <c r="Z982" s="27">
        <v>0</v>
      </c>
      <c r="AA982" s="69">
        <v>0</v>
      </c>
      <c r="AB982" s="69">
        <v>0</v>
      </c>
      <c r="AC982" s="69">
        <v>0</v>
      </c>
      <c r="AD982" s="69">
        <v>0</v>
      </c>
      <c r="AE982" s="69">
        <v>300</v>
      </c>
      <c r="AF982" s="69">
        <v>0</v>
      </c>
      <c r="AG982" s="69">
        <v>0</v>
      </c>
      <c r="AH982" s="69">
        <v>0</v>
      </c>
      <c r="AI982" s="69">
        <v>0</v>
      </c>
      <c r="AJ982" s="38">
        <v>417</v>
      </c>
      <c r="AK982" s="23">
        <v>5380.02</v>
      </c>
      <c r="AL982" s="69">
        <v>83</v>
      </c>
      <c r="AM982" s="38">
        <v>4880.02</v>
      </c>
      <c r="FR982" s="22"/>
    </row>
    <row r="983" spans="1:39" ht="13.5">
      <c r="A983" s="69" t="s">
        <v>13</v>
      </c>
      <c r="B983" s="6">
        <v>2015</v>
      </c>
      <c r="C983" s="40">
        <v>10</v>
      </c>
      <c r="D983" s="69">
        <v>2020</v>
      </c>
      <c r="E983" s="69">
        <v>250</v>
      </c>
      <c r="F983" s="69">
        <v>0</v>
      </c>
      <c r="G983" s="69">
        <v>0</v>
      </c>
      <c r="H983" s="69">
        <v>0</v>
      </c>
      <c r="I983" s="69">
        <v>0</v>
      </c>
      <c r="J983" s="69">
        <v>0</v>
      </c>
      <c r="K983" s="38">
        <v>2270</v>
      </c>
      <c r="L983" s="69">
        <v>300</v>
      </c>
      <c r="M983" s="69">
        <v>45</v>
      </c>
      <c r="N983" s="19">
        <v>280</v>
      </c>
      <c r="O983" s="69">
        <v>609.48</v>
      </c>
      <c r="P983" s="19">
        <v>644.31</v>
      </c>
      <c r="Q983" s="19">
        <v>0</v>
      </c>
      <c r="R983" s="19">
        <v>0</v>
      </c>
      <c r="S983" s="19">
        <v>0</v>
      </c>
      <c r="T983" s="19">
        <v>847.47</v>
      </c>
      <c r="U983" s="19">
        <v>0</v>
      </c>
      <c r="V983" s="19">
        <v>0</v>
      </c>
      <c r="W983" s="23">
        <v>2726.26</v>
      </c>
      <c r="X983" s="19">
        <v>231.8</v>
      </c>
      <c r="Y983" s="19">
        <v>25.3</v>
      </c>
      <c r="Z983" s="19">
        <v>0</v>
      </c>
      <c r="AA983" s="69">
        <v>0</v>
      </c>
      <c r="AB983" s="69">
        <v>0</v>
      </c>
      <c r="AC983" s="69">
        <v>0</v>
      </c>
      <c r="AD983" s="69">
        <v>0</v>
      </c>
      <c r="AE983" s="69">
        <v>300</v>
      </c>
      <c r="AF983" s="69">
        <v>0</v>
      </c>
      <c r="AG983" s="69">
        <v>0</v>
      </c>
      <c r="AH983" s="69">
        <v>0</v>
      </c>
      <c r="AI983" s="69">
        <v>0</v>
      </c>
      <c r="AJ983" s="38">
        <v>557.1</v>
      </c>
      <c r="AK983" s="23">
        <v>4996.26</v>
      </c>
      <c r="AL983" s="69">
        <v>44.89</v>
      </c>
      <c r="AM983" s="38">
        <v>4394.27</v>
      </c>
    </row>
    <row r="984" spans="1:39" ht="13.5">
      <c r="A984" s="69" t="s">
        <v>13</v>
      </c>
      <c r="B984" s="6">
        <v>2015</v>
      </c>
      <c r="C984" s="40">
        <v>10</v>
      </c>
      <c r="D984" s="69">
        <v>2020</v>
      </c>
      <c r="E984" s="69">
        <v>180</v>
      </c>
      <c r="F984" s="69">
        <v>0</v>
      </c>
      <c r="G984" s="69">
        <v>0</v>
      </c>
      <c r="H984" s="69">
        <v>0</v>
      </c>
      <c r="I984" s="69">
        <v>0</v>
      </c>
      <c r="J984" s="69">
        <v>0</v>
      </c>
      <c r="K984" s="38">
        <v>2200</v>
      </c>
      <c r="L984" s="69">
        <v>0</v>
      </c>
      <c r="M984" s="69">
        <v>45</v>
      </c>
      <c r="N984" s="19">
        <v>270.67</v>
      </c>
      <c r="O984" s="69">
        <v>522.41</v>
      </c>
      <c r="P984" s="19">
        <v>278.62</v>
      </c>
      <c r="Q984" s="19">
        <v>0</v>
      </c>
      <c r="R984" s="19">
        <v>0</v>
      </c>
      <c r="S984" s="19">
        <v>91.82</v>
      </c>
      <c r="T984" s="19">
        <v>1300.23</v>
      </c>
      <c r="U984" s="19">
        <v>0</v>
      </c>
      <c r="V984" s="19">
        <v>0</v>
      </c>
      <c r="W984" s="23">
        <v>2508.75</v>
      </c>
      <c r="X984" s="19">
        <v>316.5</v>
      </c>
      <c r="Y984" s="19">
        <v>0</v>
      </c>
      <c r="Z984" s="19">
        <v>0</v>
      </c>
      <c r="AA984" s="69">
        <v>0</v>
      </c>
      <c r="AB984" s="69">
        <v>0</v>
      </c>
      <c r="AC984" s="69">
        <v>0</v>
      </c>
      <c r="AD984" s="69">
        <v>0</v>
      </c>
      <c r="AE984" s="69">
        <v>0</v>
      </c>
      <c r="AF984" s="69">
        <v>92.87</v>
      </c>
      <c r="AG984" s="69">
        <v>0</v>
      </c>
      <c r="AH984" s="69">
        <v>0</v>
      </c>
      <c r="AI984" s="69">
        <v>0</v>
      </c>
      <c r="AJ984" s="38">
        <v>409.37</v>
      </c>
      <c r="AK984" s="23">
        <v>4615.88</v>
      </c>
      <c r="AL984" s="69">
        <v>33.48</v>
      </c>
      <c r="AM984" s="38">
        <v>4265.9</v>
      </c>
    </row>
    <row r="985" spans="1:39" ht="13.5">
      <c r="A985" s="69" t="s">
        <v>13</v>
      </c>
      <c r="B985" s="6">
        <v>2015</v>
      </c>
      <c r="C985" s="40">
        <v>10</v>
      </c>
      <c r="D985" s="69">
        <v>2020</v>
      </c>
      <c r="E985" s="69">
        <v>220</v>
      </c>
      <c r="F985" s="69">
        <v>0</v>
      </c>
      <c r="G985" s="69">
        <v>0</v>
      </c>
      <c r="H985" s="69">
        <v>0</v>
      </c>
      <c r="I985" s="69">
        <v>0</v>
      </c>
      <c r="J985" s="69">
        <v>0</v>
      </c>
      <c r="K985" s="38">
        <v>2240</v>
      </c>
      <c r="L985" s="69">
        <v>0</v>
      </c>
      <c r="M985" s="69">
        <v>45</v>
      </c>
      <c r="N985" s="19">
        <v>280</v>
      </c>
      <c r="O985" s="69">
        <v>609.48</v>
      </c>
      <c r="P985" s="19">
        <v>644.31</v>
      </c>
      <c r="Q985" s="19">
        <v>0</v>
      </c>
      <c r="R985" s="19">
        <v>0</v>
      </c>
      <c r="S985" s="19">
        <v>0</v>
      </c>
      <c r="T985" s="19">
        <v>940.34</v>
      </c>
      <c r="U985" s="19">
        <v>0</v>
      </c>
      <c r="V985" s="19">
        <v>0</v>
      </c>
      <c r="W985" s="23">
        <v>2719.13</v>
      </c>
      <c r="X985" s="19">
        <v>149</v>
      </c>
      <c r="Y985" s="19">
        <v>0</v>
      </c>
      <c r="Z985" s="19">
        <v>0</v>
      </c>
      <c r="AA985" s="69">
        <v>0</v>
      </c>
      <c r="AB985" s="69">
        <v>0</v>
      </c>
      <c r="AC985" s="69">
        <v>0</v>
      </c>
      <c r="AD985" s="69">
        <v>0</v>
      </c>
      <c r="AE985" s="69">
        <v>200</v>
      </c>
      <c r="AF985" s="69">
        <v>0</v>
      </c>
      <c r="AG985" s="69">
        <v>0</v>
      </c>
      <c r="AH985" s="69">
        <v>0</v>
      </c>
      <c r="AI985" s="69">
        <v>0</v>
      </c>
      <c r="AJ985" s="38">
        <v>349</v>
      </c>
      <c r="AK985" s="23">
        <v>4959.13</v>
      </c>
      <c r="AL985" s="69">
        <v>43.77</v>
      </c>
      <c r="AM985" s="38">
        <v>4566.36</v>
      </c>
    </row>
    <row r="986" spans="1:39" ht="14.25" customHeight="1">
      <c r="A986" s="69" t="s">
        <v>13</v>
      </c>
      <c r="B986" s="6">
        <v>2015</v>
      </c>
      <c r="C986" s="40">
        <v>10</v>
      </c>
      <c r="D986" s="69">
        <v>2020</v>
      </c>
      <c r="E986" s="69">
        <v>230</v>
      </c>
      <c r="F986" s="69">
        <v>0</v>
      </c>
      <c r="G986" s="69">
        <v>0</v>
      </c>
      <c r="H986" s="69">
        <v>0</v>
      </c>
      <c r="I986" s="69">
        <v>0</v>
      </c>
      <c r="J986" s="69">
        <v>0</v>
      </c>
      <c r="K986" s="38">
        <v>2250</v>
      </c>
      <c r="L986" s="69">
        <v>300</v>
      </c>
      <c r="M986" s="69">
        <v>45</v>
      </c>
      <c r="N986" s="19">
        <v>280</v>
      </c>
      <c r="O986" s="69">
        <v>565.95</v>
      </c>
      <c r="P986" s="19">
        <v>278.62</v>
      </c>
      <c r="Q986" s="19">
        <v>0</v>
      </c>
      <c r="R986" s="19">
        <v>0</v>
      </c>
      <c r="S986" s="19">
        <v>0</v>
      </c>
      <c r="T986" s="19">
        <v>1427.93</v>
      </c>
      <c r="U986" s="19">
        <v>0</v>
      </c>
      <c r="V986" s="19">
        <v>0</v>
      </c>
      <c r="W986" s="23">
        <v>2897.5</v>
      </c>
      <c r="X986" s="19">
        <v>272</v>
      </c>
      <c r="Y986" s="19">
        <v>0</v>
      </c>
      <c r="Z986" s="19">
        <v>160</v>
      </c>
      <c r="AA986" s="69">
        <v>0</v>
      </c>
      <c r="AB986" s="69">
        <v>0</v>
      </c>
      <c r="AC986" s="69">
        <v>0</v>
      </c>
      <c r="AD986" s="69">
        <v>0</v>
      </c>
      <c r="AE986" s="69">
        <v>300</v>
      </c>
      <c r="AF986" s="69">
        <v>0</v>
      </c>
      <c r="AG986" s="69">
        <v>0</v>
      </c>
      <c r="AH986" s="69">
        <v>0</v>
      </c>
      <c r="AI986" s="69">
        <v>0</v>
      </c>
      <c r="AJ986" s="38">
        <v>732</v>
      </c>
      <c r="AK986" s="23">
        <v>5147.5</v>
      </c>
      <c r="AL986" s="69">
        <v>59.75</v>
      </c>
      <c r="AM986" s="38">
        <v>4355.75</v>
      </c>
    </row>
    <row r="987" spans="1:39" ht="13.5">
      <c r="A987" s="69" t="s">
        <v>13</v>
      </c>
      <c r="B987" s="6">
        <v>2015</v>
      </c>
      <c r="C987" s="40">
        <v>10</v>
      </c>
      <c r="D987" s="69">
        <v>2020</v>
      </c>
      <c r="E987" s="69">
        <v>120</v>
      </c>
      <c r="F987" s="69">
        <v>0</v>
      </c>
      <c r="G987" s="69">
        <v>0</v>
      </c>
      <c r="H987" s="69">
        <v>0</v>
      </c>
      <c r="I987" s="69">
        <v>0</v>
      </c>
      <c r="J987" s="69">
        <v>0</v>
      </c>
      <c r="K987" s="38">
        <v>2140</v>
      </c>
      <c r="L987" s="69">
        <v>0</v>
      </c>
      <c r="M987" s="69">
        <v>162</v>
      </c>
      <c r="N987" s="19">
        <v>280</v>
      </c>
      <c r="O987" s="69">
        <v>565.95</v>
      </c>
      <c r="P987" s="19">
        <v>278.62</v>
      </c>
      <c r="Q987" s="19">
        <v>0</v>
      </c>
      <c r="R987" s="19">
        <v>0</v>
      </c>
      <c r="S987" s="19">
        <v>0</v>
      </c>
      <c r="T987" s="19">
        <v>1416.32</v>
      </c>
      <c r="U987" s="19">
        <v>0</v>
      </c>
      <c r="V987" s="19">
        <v>0</v>
      </c>
      <c r="W987" s="23">
        <v>2702.89</v>
      </c>
      <c r="X987" s="19">
        <v>367</v>
      </c>
      <c r="Y987" s="19">
        <v>6.3</v>
      </c>
      <c r="Z987" s="19">
        <v>160</v>
      </c>
      <c r="AA987" s="69">
        <v>0</v>
      </c>
      <c r="AB987" s="69">
        <v>0</v>
      </c>
      <c r="AC987" s="69">
        <v>0</v>
      </c>
      <c r="AD987" s="69">
        <v>0</v>
      </c>
      <c r="AE987" s="69">
        <v>0</v>
      </c>
      <c r="AF987" s="69">
        <v>0</v>
      </c>
      <c r="AG987" s="69">
        <v>0</v>
      </c>
      <c r="AH987" s="69">
        <v>0</v>
      </c>
      <c r="AI987" s="69">
        <v>0</v>
      </c>
      <c r="AJ987" s="38">
        <v>533.3</v>
      </c>
      <c r="AK987" s="23">
        <v>4842.89</v>
      </c>
      <c r="AL987" s="69">
        <v>40.29</v>
      </c>
      <c r="AM987" s="38">
        <v>4269.3</v>
      </c>
    </row>
    <row r="988" spans="1:39" ht="13.5">
      <c r="A988" s="69" t="s">
        <v>13</v>
      </c>
      <c r="B988" s="6">
        <v>2015</v>
      </c>
      <c r="C988" s="40">
        <v>10</v>
      </c>
      <c r="D988" s="69">
        <v>2020</v>
      </c>
      <c r="E988" s="69">
        <v>140</v>
      </c>
      <c r="F988" s="69">
        <v>0</v>
      </c>
      <c r="G988" s="69">
        <v>0</v>
      </c>
      <c r="H988" s="69">
        <v>0</v>
      </c>
      <c r="I988" s="69">
        <v>0</v>
      </c>
      <c r="J988" s="69">
        <v>0</v>
      </c>
      <c r="K988" s="38">
        <v>2160</v>
      </c>
      <c r="L988" s="69">
        <v>0</v>
      </c>
      <c r="M988" s="69">
        <v>162</v>
      </c>
      <c r="N988" s="19">
        <v>280</v>
      </c>
      <c r="O988" s="69">
        <v>522.41</v>
      </c>
      <c r="P988" s="19">
        <v>278.62</v>
      </c>
      <c r="Q988" s="19">
        <v>0</v>
      </c>
      <c r="R988" s="19">
        <v>0</v>
      </c>
      <c r="S988" s="19">
        <v>0</v>
      </c>
      <c r="T988" s="19">
        <v>1265.4</v>
      </c>
      <c r="U988" s="19">
        <v>0</v>
      </c>
      <c r="V988" s="19">
        <v>0</v>
      </c>
      <c r="W988" s="23">
        <v>2508.43</v>
      </c>
      <c r="X988" s="19">
        <v>212</v>
      </c>
      <c r="Y988" s="19">
        <v>7</v>
      </c>
      <c r="Z988" s="19">
        <v>160</v>
      </c>
      <c r="AA988" s="69">
        <v>0</v>
      </c>
      <c r="AB988" s="69">
        <v>0</v>
      </c>
      <c r="AC988" s="69">
        <v>0</v>
      </c>
      <c r="AD988" s="69">
        <v>0</v>
      </c>
      <c r="AE988" s="69">
        <v>0</v>
      </c>
      <c r="AF988" s="69">
        <v>0</v>
      </c>
      <c r="AG988" s="69">
        <v>0</v>
      </c>
      <c r="AH988" s="69">
        <v>0</v>
      </c>
      <c r="AI988" s="69">
        <v>0</v>
      </c>
      <c r="AJ988" s="38">
        <v>379</v>
      </c>
      <c r="AK988" s="23">
        <v>4668.43</v>
      </c>
      <c r="AL988" s="69">
        <v>35.05</v>
      </c>
      <c r="AM988" s="38">
        <v>4254.38</v>
      </c>
    </row>
    <row r="989" spans="1:39" ht="13.5">
      <c r="A989" s="69" t="s">
        <v>13</v>
      </c>
      <c r="B989" s="6">
        <v>2015</v>
      </c>
      <c r="C989" s="40">
        <v>10</v>
      </c>
      <c r="D989" s="69">
        <v>2020</v>
      </c>
      <c r="E989" s="69">
        <v>380</v>
      </c>
      <c r="F989" s="69">
        <v>0</v>
      </c>
      <c r="G989" s="69">
        <v>0</v>
      </c>
      <c r="H989" s="69">
        <v>0</v>
      </c>
      <c r="I989" s="69">
        <v>0</v>
      </c>
      <c r="J989" s="69">
        <v>0</v>
      </c>
      <c r="K989" s="38">
        <v>2400</v>
      </c>
      <c r="L989" s="69">
        <v>300</v>
      </c>
      <c r="M989" s="69">
        <v>153</v>
      </c>
      <c r="N989" s="19">
        <v>280</v>
      </c>
      <c r="O989" s="69">
        <v>661.72</v>
      </c>
      <c r="P989" s="19">
        <v>644.31</v>
      </c>
      <c r="Q989" s="19">
        <v>0</v>
      </c>
      <c r="R989" s="19">
        <v>40</v>
      </c>
      <c r="S989" s="19">
        <v>0</v>
      </c>
      <c r="T989" s="19">
        <v>1184.14</v>
      </c>
      <c r="U989" s="19">
        <v>0</v>
      </c>
      <c r="V989" s="19">
        <v>0</v>
      </c>
      <c r="W989" s="23">
        <v>3263.17</v>
      </c>
      <c r="X989" s="19">
        <v>165</v>
      </c>
      <c r="Y989" s="19">
        <v>4</v>
      </c>
      <c r="Z989" s="19">
        <v>160</v>
      </c>
      <c r="AA989" s="69">
        <v>0</v>
      </c>
      <c r="AB989" s="69">
        <v>0</v>
      </c>
      <c r="AC989" s="69">
        <v>0</v>
      </c>
      <c r="AD989" s="69">
        <v>0</v>
      </c>
      <c r="AE989" s="69">
        <v>300</v>
      </c>
      <c r="AF989" s="69">
        <v>0</v>
      </c>
      <c r="AG989" s="69">
        <v>0</v>
      </c>
      <c r="AH989" s="69">
        <v>0</v>
      </c>
      <c r="AI989" s="69">
        <v>0</v>
      </c>
      <c r="AJ989" s="38">
        <v>629</v>
      </c>
      <c r="AK989" s="23">
        <v>5663.17</v>
      </c>
      <c r="AL989" s="69">
        <v>111.32</v>
      </c>
      <c r="AM989" s="38">
        <v>4922.85</v>
      </c>
    </row>
    <row r="990" spans="1:39" ht="13.5">
      <c r="A990" s="69" t="s">
        <v>13</v>
      </c>
      <c r="B990" s="6">
        <v>2015</v>
      </c>
      <c r="C990" s="40">
        <v>10</v>
      </c>
      <c r="D990" s="69">
        <v>2020</v>
      </c>
      <c r="E990" s="69">
        <v>140</v>
      </c>
      <c r="F990" s="69">
        <v>0</v>
      </c>
      <c r="G990" s="69">
        <v>0</v>
      </c>
      <c r="H990" s="69">
        <v>0</v>
      </c>
      <c r="I990" s="69">
        <v>0</v>
      </c>
      <c r="J990" s="69">
        <v>0</v>
      </c>
      <c r="K990" s="38">
        <v>2160</v>
      </c>
      <c r="L990" s="69">
        <v>0</v>
      </c>
      <c r="M990" s="69">
        <v>162</v>
      </c>
      <c r="N990" s="19">
        <v>280</v>
      </c>
      <c r="O990" s="69">
        <v>565.95</v>
      </c>
      <c r="P990" s="19">
        <v>0</v>
      </c>
      <c r="Q990" s="19">
        <v>0</v>
      </c>
      <c r="R990" s="19">
        <v>0</v>
      </c>
      <c r="S990" s="19">
        <v>0</v>
      </c>
      <c r="T990" s="19">
        <v>1358.28</v>
      </c>
      <c r="U990" s="19">
        <v>0</v>
      </c>
      <c r="V990" s="19">
        <v>0</v>
      </c>
      <c r="W990" s="23">
        <v>2644.85</v>
      </c>
      <c r="X990" s="19">
        <v>377</v>
      </c>
      <c r="Y990" s="19">
        <v>0</v>
      </c>
      <c r="Z990" s="19">
        <v>160</v>
      </c>
      <c r="AA990" s="69">
        <v>0</v>
      </c>
      <c r="AB990" s="69">
        <v>0</v>
      </c>
      <c r="AC990" s="69">
        <v>0</v>
      </c>
      <c r="AD990" s="69">
        <v>0</v>
      </c>
      <c r="AE990" s="69">
        <v>0</v>
      </c>
      <c r="AF990" s="69">
        <v>0</v>
      </c>
      <c r="AG990" s="69">
        <v>0</v>
      </c>
      <c r="AH990" s="69">
        <v>0</v>
      </c>
      <c r="AI990" s="69">
        <v>0</v>
      </c>
      <c r="AJ990" s="38">
        <v>537</v>
      </c>
      <c r="AK990" s="23">
        <v>4804.85</v>
      </c>
      <c r="AL990" s="69">
        <v>39.15</v>
      </c>
      <c r="AM990" s="38">
        <v>4228.7</v>
      </c>
    </row>
    <row r="991" spans="1:39" ht="13.5">
      <c r="A991" s="69" t="s">
        <v>13</v>
      </c>
      <c r="B991" s="6">
        <v>2015</v>
      </c>
      <c r="C991" s="40">
        <v>10</v>
      </c>
      <c r="D991" s="69">
        <v>2020</v>
      </c>
      <c r="E991" s="69">
        <v>130</v>
      </c>
      <c r="F991" s="69">
        <v>0</v>
      </c>
      <c r="G991" s="69">
        <v>0</v>
      </c>
      <c r="H991" s="69">
        <v>0</v>
      </c>
      <c r="I991" s="69">
        <v>0</v>
      </c>
      <c r="J991" s="69">
        <v>0</v>
      </c>
      <c r="K991" s="38">
        <v>2150</v>
      </c>
      <c r="L991" s="69">
        <v>0</v>
      </c>
      <c r="M991" s="69">
        <v>162</v>
      </c>
      <c r="N991" s="19">
        <v>280</v>
      </c>
      <c r="O991" s="69">
        <v>565.95</v>
      </c>
      <c r="P991" s="19">
        <v>278.62</v>
      </c>
      <c r="Q991" s="19">
        <v>0</v>
      </c>
      <c r="R991" s="19">
        <v>0</v>
      </c>
      <c r="S991" s="19">
        <v>0</v>
      </c>
      <c r="T991" s="19">
        <v>1416.32</v>
      </c>
      <c r="U991" s="19">
        <v>0</v>
      </c>
      <c r="V991" s="19">
        <v>0</v>
      </c>
      <c r="W991" s="23">
        <v>2702.89</v>
      </c>
      <c r="X991" s="19">
        <v>378</v>
      </c>
      <c r="Y991" s="19">
        <v>0</v>
      </c>
      <c r="Z991" s="19">
        <v>160</v>
      </c>
      <c r="AA991" s="69">
        <v>0</v>
      </c>
      <c r="AB991" s="69">
        <v>0</v>
      </c>
      <c r="AC991" s="69">
        <v>0</v>
      </c>
      <c r="AD991" s="69">
        <v>0</v>
      </c>
      <c r="AE991" s="69">
        <v>0</v>
      </c>
      <c r="AF991" s="69">
        <v>0</v>
      </c>
      <c r="AG991" s="69">
        <v>0</v>
      </c>
      <c r="AH991" s="69">
        <v>0</v>
      </c>
      <c r="AI991" s="69">
        <v>0</v>
      </c>
      <c r="AJ991" s="38">
        <v>538</v>
      </c>
      <c r="AK991" s="23">
        <v>4852.89</v>
      </c>
      <c r="AL991" s="69">
        <v>40.59</v>
      </c>
      <c r="AM991" s="38">
        <v>4274.3</v>
      </c>
    </row>
    <row r="992" spans="1:39" ht="13.5">
      <c r="A992" s="69" t="s">
        <v>13</v>
      </c>
      <c r="B992" s="6">
        <v>2015</v>
      </c>
      <c r="C992" s="40">
        <v>10</v>
      </c>
      <c r="D992" s="69">
        <v>2020</v>
      </c>
      <c r="E992" s="69">
        <v>170</v>
      </c>
      <c r="F992" s="69">
        <v>0</v>
      </c>
      <c r="G992" s="69">
        <v>0</v>
      </c>
      <c r="H992" s="69">
        <v>0</v>
      </c>
      <c r="I992" s="69">
        <v>0</v>
      </c>
      <c r="J992" s="69">
        <v>0</v>
      </c>
      <c r="K992" s="38">
        <v>2190</v>
      </c>
      <c r="L992" s="69">
        <v>0</v>
      </c>
      <c r="M992" s="69">
        <v>45</v>
      </c>
      <c r="N992" s="19">
        <v>270.67</v>
      </c>
      <c r="O992" s="69">
        <v>513.71</v>
      </c>
      <c r="P992" s="19">
        <v>644.31</v>
      </c>
      <c r="Q992" s="19">
        <v>0</v>
      </c>
      <c r="R992" s="19">
        <v>0</v>
      </c>
      <c r="S992" s="19">
        <v>0</v>
      </c>
      <c r="T992" s="19">
        <v>696.55</v>
      </c>
      <c r="U992" s="19">
        <v>0</v>
      </c>
      <c r="V992" s="19">
        <v>0</v>
      </c>
      <c r="W992" s="23">
        <v>2170.24</v>
      </c>
      <c r="X992" s="19">
        <v>146</v>
      </c>
      <c r="Y992" s="19">
        <v>0</v>
      </c>
      <c r="Z992" s="19">
        <v>158</v>
      </c>
      <c r="AA992" s="69">
        <v>0</v>
      </c>
      <c r="AB992" s="69">
        <v>0</v>
      </c>
      <c r="AC992" s="69">
        <v>0</v>
      </c>
      <c r="AD992" s="69">
        <v>0</v>
      </c>
      <c r="AE992" s="69">
        <v>0</v>
      </c>
      <c r="AF992" s="69">
        <v>92.87</v>
      </c>
      <c r="AG992" s="69">
        <v>0</v>
      </c>
      <c r="AH992" s="69">
        <v>0</v>
      </c>
      <c r="AI992" s="69">
        <v>0</v>
      </c>
      <c r="AJ992" s="38">
        <v>396.87</v>
      </c>
      <c r="AK992" s="23">
        <v>4267.37</v>
      </c>
      <c r="AL992" s="69">
        <v>23.02</v>
      </c>
      <c r="AM992" s="38">
        <v>3940.35</v>
      </c>
    </row>
    <row r="993" spans="1:39" ht="13.5">
      <c r="A993" s="69" t="s">
        <v>13</v>
      </c>
      <c r="B993" s="6">
        <v>2015</v>
      </c>
      <c r="C993" s="40">
        <v>10</v>
      </c>
      <c r="D993" s="69">
        <v>2020</v>
      </c>
      <c r="E993" s="69">
        <v>120</v>
      </c>
      <c r="F993" s="69">
        <v>0</v>
      </c>
      <c r="G993" s="69">
        <v>0</v>
      </c>
      <c r="H993" s="69">
        <v>0</v>
      </c>
      <c r="I993" s="69">
        <v>0</v>
      </c>
      <c r="J993" s="69">
        <v>0</v>
      </c>
      <c r="K993" s="38">
        <v>2140</v>
      </c>
      <c r="L993" s="69">
        <v>0</v>
      </c>
      <c r="M993" s="69">
        <v>171</v>
      </c>
      <c r="N993" s="19">
        <v>280</v>
      </c>
      <c r="O993" s="69">
        <v>261.21</v>
      </c>
      <c r="P993" s="19">
        <v>0</v>
      </c>
      <c r="Q993" s="19">
        <v>0</v>
      </c>
      <c r="R993" s="19">
        <v>0</v>
      </c>
      <c r="S993" s="19">
        <v>0</v>
      </c>
      <c r="T993" s="19">
        <v>615.29</v>
      </c>
      <c r="U993" s="19">
        <v>0</v>
      </c>
      <c r="V993" s="19">
        <v>0</v>
      </c>
      <c r="W993" s="23">
        <v>1327.5</v>
      </c>
      <c r="X993" s="19">
        <v>453</v>
      </c>
      <c r="Y993" s="19">
        <v>0</v>
      </c>
      <c r="Z993" s="19">
        <v>160</v>
      </c>
      <c r="AA993" s="69">
        <v>0</v>
      </c>
      <c r="AB993" s="69">
        <v>0</v>
      </c>
      <c r="AC993" s="69">
        <v>0</v>
      </c>
      <c r="AD993" s="69">
        <v>0</v>
      </c>
      <c r="AE993" s="69">
        <v>0</v>
      </c>
      <c r="AF993" s="69">
        <v>0</v>
      </c>
      <c r="AG993" s="69">
        <v>0</v>
      </c>
      <c r="AH993" s="69">
        <v>0</v>
      </c>
      <c r="AI993" s="69">
        <v>0</v>
      </c>
      <c r="AJ993" s="38">
        <v>613</v>
      </c>
      <c r="AK993" s="23">
        <v>3467.5</v>
      </c>
      <c r="AL993" s="69">
        <v>0</v>
      </c>
      <c r="AM993" s="38">
        <v>2854.5</v>
      </c>
    </row>
    <row r="994" spans="1:39" ht="13.5">
      <c r="A994" s="69" t="s">
        <v>15</v>
      </c>
      <c r="B994" s="6">
        <v>2015</v>
      </c>
      <c r="C994" s="40">
        <v>10</v>
      </c>
      <c r="D994" s="69">
        <v>2020</v>
      </c>
      <c r="E994" s="69">
        <v>380</v>
      </c>
      <c r="F994" s="69">
        <v>80</v>
      </c>
      <c r="G994" s="69">
        <v>0</v>
      </c>
      <c r="H994" s="69">
        <v>0</v>
      </c>
      <c r="I994" s="69">
        <v>0</v>
      </c>
      <c r="J994" s="69">
        <v>0</v>
      </c>
      <c r="K994" s="38">
        <v>2480</v>
      </c>
      <c r="L994" s="69">
        <v>300</v>
      </c>
      <c r="M994" s="69">
        <v>45</v>
      </c>
      <c r="N994" s="19">
        <v>280</v>
      </c>
      <c r="O994" s="69">
        <v>583.36</v>
      </c>
      <c r="P994" s="19">
        <v>278.62</v>
      </c>
      <c r="Q994" s="19">
        <v>0</v>
      </c>
      <c r="R994" s="19">
        <v>0</v>
      </c>
      <c r="S994" s="19">
        <v>0</v>
      </c>
      <c r="T994" s="19">
        <v>1427.93</v>
      </c>
      <c r="U994" s="19">
        <v>0</v>
      </c>
      <c r="V994" s="19">
        <v>0</v>
      </c>
      <c r="W994" s="23">
        <v>2914.91</v>
      </c>
      <c r="X994" s="19">
        <v>208.5</v>
      </c>
      <c r="Y994" s="19">
        <v>27.1</v>
      </c>
      <c r="Z994" s="19">
        <v>160</v>
      </c>
      <c r="AA994" s="69">
        <v>0</v>
      </c>
      <c r="AB994" s="69">
        <v>0</v>
      </c>
      <c r="AC994" s="69">
        <v>0</v>
      </c>
      <c r="AD994" s="69">
        <v>0</v>
      </c>
      <c r="AE994" s="69">
        <v>300</v>
      </c>
      <c r="AF994" s="69">
        <v>0</v>
      </c>
      <c r="AG994" s="69">
        <v>0</v>
      </c>
      <c r="AH994" s="69">
        <v>0</v>
      </c>
      <c r="AI994" s="69">
        <v>0</v>
      </c>
      <c r="AJ994" s="38">
        <v>695.6</v>
      </c>
      <c r="AK994" s="23">
        <v>5394.91</v>
      </c>
      <c r="AL994" s="69">
        <v>84.49</v>
      </c>
      <c r="AM994" s="38">
        <v>4614.82</v>
      </c>
    </row>
    <row r="995" spans="1:39" ht="13.5">
      <c r="A995" s="69" t="s">
        <v>13</v>
      </c>
      <c r="B995" s="6">
        <v>2015</v>
      </c>
      <c r="C995" s="40">
        <v>10</v>
      </c>
      <c r="D995" s="69">
        <v>2020</v>
      </c>
      <c r="E995" s="69">
        <v>130</v>
      </c>
      <c r="F995" s="69">
        <v>0</v>
      </c>
      <c r="G995" s="69">
        <v>0</v>
      </c>
      <c r="H995" s="69">
        <v>0</v>
      </c>
      <c r="I995" s="69">
        <v>0</v>
      </c>
      <c r="J995" s="69">
        <v>0</v>
      </c>
      <c r="K995" s="38">
        <v>2150</v>
      </c>
      <c r="L995" s="69">
        <v>0</v>
      </c>
      <c r="M995" s="69">
        <v>153</v>
      </c>
      <c r="N995" s="19">
        <v>280</v>
      </c>
      <c r="O995" s="69">
        <v>539.83</v>
      </c>
      <c r="P995" s="19">
        <v>278.62</v>
      </c>
      <c r="Q995" s="19">
        <v>0</v>
      </c>
      <c r="R995" s="19">
        <v>0</v>
      </c>
      <c r="S995" s="19">
        <v>200</v>
      </c>
      <c r="T995" s="19">
        <v>673.33</v>
      </c>
      <c r="U995" s="19">
        <v>0</v>
      </c>
      <c r="V995" s="19">
        <v>0</v>
      </c>
      <c r="W995" s="23">
        <v>2124.78</v>
      </c>
      <c r="X995" s="19">
        <v>30</v>
      </c>
      <c r="Y995" s="19">
        <v>28.1</v>
      </c>
      <c r="Z995" s="19">
        <v>0</v>
      </c>
      <c r="AA995" s="69">
        <v>0</v>
      </c>
      <c r="AB995" s="69">
        <v>0</v>
      </c>
      <c r="AC995" s="69">
        <v>0</v>
      </c>
      <c r="AD995" s="69">
        <v>0</v>
      </c>
      <c r="AE995" s="69">
        <v>0</v>
      </c>
      <c r="AF995" s="69">
        <v>0</v>
      </c>
      <c r="AG995" s="69">
        <v>0</v>
      </c>
      <c r="AH995" s="69">
        <v>0</v>
      </c>
      <c r="AI995" s="69">
        <v>0</v>
      </c>
      <c r="AJ995" s="38">
        <v>58.1</v>
      </c>
      <c r="AK995" s="23">
        <v>4274.78</v>
      </c>
      <c r="AL995" s="69">
        <v>23.24</v>
      </c>
      <c r="AM995" s="38">
        <v>4193.44</v>
      </c>
    </row>
    <row r="996" spans="1:98" s="28" customFormat="1" ht="13.5">
      <c r="A996" s="90" t="s">
        <v>13</v>
      </c>
      <c r="B996" s="26">
        <v>2015</v>
      </c>
      <c r="C996" s="73">
        <v>10</v>
      </c>
      <c r="D996" s="90">
        <v>2020</v>
      </c>
      <c r="E996" s="90">
        <v>150</v>
      </c>
      <c r="F996" s="90">
        <v>0</v>
      </c>
      <c r="G996" s="90">
        <v>0</v>
      </c>
      <c r="H996" s="90">
        <v>0</v>
      </c>
      <c r="I996" s="90">
        <v>0</v>
      </c>
      <c r="J996" s="90">
        <v>0</v>
      </c>
      <c r="K996" s="57">
        <v>2170</v>
      </c>
      <c r="L996" s="90">
        <v>0</v>
      </c>
      <c r="M996" s="90">
        <v>153</v>
      </c>
      <c r="N996" s="25">
        <v>280</v>
      </c>
      <c r="O996" s="90">
        <v>565.95</v>
      </c>
      <c r="P996" s="25">
        <v>261.21</v>
      </c>
      <c r="Q996" s="25">
        <v>0</v>
      </c>
      <c r="R996" s="25">
        <v>0</v>
      </c>
      <c r="S996" s="25">
        <v>0</v>
      </c>
      <c r="T996" s="25">
        <v>1265.4</v>
      </c>
      <c r="U996" s="25">
        <v>0</v>
      </c>
      <c r="V996" s="25">
        <v>0</v>
      </c>
      <c r="W996" s="12">
        <v>2525.56</v>
      </c>
      <c r="X996" s="25">
        <v>259</v>
      </c>
      <c r="Y996" s="25">
        <v>12</v>
      </c>
      <c r="Z996" s="25">
        <v>160</v>
      </c>
      <c r="AA996" s="90">
        <v>0</v>
      </c>
      <c r="AB996" s="90">
        <v>0</v>
      </c>
      <c r="AC996" s="90">
        <v>0</v>
      </c>
      <c r="AD996" s="90">
        <v>0</v>
      </c>
      <c r="AE996" s="90">
        <v>0</v>
      </c>
      <c r="AF996" s="90">
        <v>15.32</v>
      </c>
      <c r="AG996" s="90">
        <v>0</v>
      </c>
      <c r="AH996" s="90">
        <v>0</v>
      </c>
      <c r="AI996" s="90">
        <v>0</v>
      </c>
      <c r="AJ996" s="57">
        <v>446.32</v>
      </c>
      <c r="AK996" s="12">
        <v>4680.24</v>
      </c>
      <c r="AL996" s="90">
        <v>35.41</v>
      </c>
      <c r="AM996" s="57">
        <v>4213.83</v>
      </c>
      <c r="AN996" s="24"/>
      <c r="AO996" s="24"/>
      <c r="AP996" s="24"/>
      <c r="AQ996" s="24"/>
      <c r="AR996" s="24"/>
      <c r="AS996" s="24"/>
      <c r="AT996" s="24"/>
      <c r="AU996" s="24"/>
      <c r="AV996" s="24"/>
      <c r="AW996" s="24"/>
      <c r="AX996" s="24"/>
      <c r="AY996" s="24"/>
      <c r="AZ996" s="24"/>
      <c r="BA996" s="24"/>
      <c r="BB996" s="24"/>
      <c r="BC996" s="24"/>
      <c r="BD996" s="24"/>
      <c r="BE996" s="24"/>
      <c r="BF996" s="24"/>
      <c r="BG996" s="24"/>
      <c r="BH996" s="24"/>
      <c r="BI996" s="24"/>
      <c r="BJ996" s="24"/>
      <c r="BK996" s="24"/>
      <c r="BL996" s="24"/>
      <c r="BM996" s="24"/>
      <c r="BN996" s="24"/>
      <c r="BO996" s="24"/>
      <c r="BP996" s="24"/>
      <c r="BQ996" s="24"/>
      <c r="BR996" s="24"/>
      <c r="BS996" s="24"/>
      <c r="BT996" s="24"/>
      <c r="BU996" s="24"/>
      <c r="BV996" s="24"/>
      <c r="BW996" s="24"/>
      <c r="BX996" s="24"/>
      <c r="BY996" s="24"/>
      <c r="BZ996" s="24"/>
      <c r="CA996" s="24"/>
      <c r="CB996" s="24"/>
      <c r="CC996" s="24"/>
      <c r="CD996" s="24"/>
      <c r="CE996" s="24"/>
      <c r="CF996" s="24"/>
      <c r="CG996" s="24"/>
      <c r="CH996" s="24"/>
      <c r="CI996" s="24"/>
      <c r="CJ996" s="24"/>
      <c r="CK996" s="24"/>
      <c r="CL996" s="24"/>
      <c r="CM996" s="24"/>
      <c r="CN996" s="24"/>
      <c r="CO996" s="24"/>
      <c r="CP996" s="24"/>
      <c r="CQ996" s="24"/>
      <c r="CR996" s="24"/>
      <c r="CS996" s="24"/>
      <c r="CT996" s="24"/>
    </row>
    <row r="997" spans="1:174" ht="13.5">
      <c r="A997" s="69" t="s">
        <v>13</v>
      </c>
      <c r="B997" s="6">
        <v>2015</v>
      </c>
      <c r="C997" s="40">
        <v>10</v>
      </c>
      <c r="D997" s="69">
        <v>2020</v>
      </c>
      <c r="E997" s="69">
        <v>270</v>
      </c>
      <c r="F997" s="69">
        <v>0</v>
      </c>
      <c r="G997" s="69">
        <v>0</v>
      </c>
      <c r="H997" s="69">
        <v>0</v>
      </c>
      <c r="I997" s="69">
        <v>0</v>
      </c>
      <c r="J997" s="69">
        <v>0</v>
      </c>
      <c r="K997" s="38">
        <v>2290</v>
      </c>
      <c r="L997" s="69">
        <v>300</v>
      </c>
      <c r="M997" s="69">
        <v>153</v>
      </c>
      <c r="N997" s="27">
        <v>280</v>
      </c>
      <c r="O997" s="69">
        <v>565.95</v>
      </c>
      <c r="P997" s="27">
        <v>278.62</v>
      </c>
      <c r="Q997" s="27">
        <v>0</v>
      </c>
      <c r="R997" s="27">
        <v>0</v>
      </c>
      <c r="S997" s="27">
        <v>0</v>
      </c>
      <c r="T997" s="27">
        <v>1416.32</v>
      </c>
      <c r="U997" s="27">
        <v>0</v>
      </c>
      <c r="V997" s="27">
        <v>0</v>
      </c>
      <c r="W997" s="23">
        <v>2993.89</v>
      </c>
      <c r="X997" s="27">
        <v>339</v>
      </c>
      <c r="Y997" s="27">
        <v>32.3</v>
      </c>
      <c r="Z997" s="27">
        <v>160</v>
      </c>
      <c r="AA997" s="69">
        <v>0</v>
      </c>
      <c r="AB997" s="69">
        <v>0</v>
      </c>
      <c r="AC997" s="69">
        <v>0</v>
      </c>
      <c r="AD997" s="69">
        <v>111</v>
      </c>
      <c r="AE997" s="69">
        <v>300</v>
      </c>
      <c r="AF997" s="69">
        <v>0</v>
      </c>
      <c r="AG997" s="69">
        <v>0</v>
      </c>
      <c r="AH997" s="69">
        <v>0</v>
      </c>
      <c r="AI997" s="69">
        <v>0</v>
      </c>
      <c r="AJ997" s="38">
        <v>942.3</v>
      </c>
      <c r="AK997" s="23">
        <v>5172.89</v>
      </c>
      <c r="AL997" s="69">
        <v>62.29</v>
      </c>
      <c r="AM997" s="38">
        <v>4279.3</v>
      </c>
      <c r="FR997" s="22"/>
    </row>
    <row r="998" spans="1:39" ht="13.5">
      <c r="A998" s="69" t="s">
        <v>13</v>
      </c>
      <c r="B998" s="6">
        <v>2015</v>
      </c>
      <c r="C998" s="40">
        <v>10</v>
      </c>
      <c r="D998" s="69">
        <v>2020</v>
      </c>
      <c r="E998" s="69">
        <v>330</v>
      </c>
      <c r="F998" s="69">
        <v>50</v>
      </c>
      <c r="G998" s="69">
        <v>0</v>
      </c>
      <c r="H998" s="69">
        <v>0</v>
      </c>
      <c r="I998" s="69">
        <v>0</v>
      </c>
      <c r="J998" s="69">
        <v>0</v>
      </c>
      <c r="K998" s="38">
        <v>2400</v>
      </c>
      <c r="L998" s="69">
        <v>300</v>
      </c>
      <c r="M998" s="69">
        <v>144</v>
      </c>
      <c r="N998" s="19">
        <v>270.67</v>
      </c>
      <c r="O998" s="69">
        <v>522.41</v>
      </c>
      <c r="P998" s="19">
        <v>644.31</v>
      </c>
      <c r="Q998" s="19">
        <v>0</v>
      </c>
      <c r="R998" s="19">
        <v>0</v>
      </c>
      <c r="S998" s="19">
        <v>0</v>
      </c>
      <c r="T998" s="19">
        <v>847.47</v>
      </c>
      <c r="U998" s="19">
        <v>0</v>
      </c>
      <c r="V998" s="19">
        <v>0</v>
      </c>
      <c r="W998" s="23">
        <v>2728.86</v>
      </c>
      <c r="X998" s="19">
        <v>170</v>
      </c>
      <c r="Y998" s="19">
        <v>15</v>
      </c>
      <c r="Z998" s="19">
        <v>160</v>
      </c>
      <c r="AA998" s="69">
        <v>0</v>
      </c>
      <c r="AB998" s="69">
        <v>0</v>
      </c>
      <c r="AC998" s="69">
        <v>13.93</v>
      </c>
      <c r="AD998" s="69">
        <v>0</v>
      </c>
      <c r="AE998" s="69">
        <v>300</v>
      </c>
      <c r="AF998" s="69">
        <v>92.87</v>
      </c>
      <c r="AG998" s="69">
        <v>0</v>
      </c>
      <c r="AH998" s="69">
        <v>0</v>
      </c>
      <c r="AI998" s="69">
        <v>0</v>
      </c>
      <c r="AJ998" s="38">
        <v>751.8</v>
      </c>
      <c r="AK998" s="23">
        <v>5022.06</v>
      </c>
      <c r="AL998" s="69">
        <v>47.21</v>
      </c>
      <c r="AM998" s="38">
        <v>4329.85</v>
      </c>
    </row>
    <row r="999" spans="1:39" ht="13.5">
      <c r="A999" s="69" t="s">
        <v>13</v>
      </c>
      <c r="B999" s="6">
        <v>2015</v>
      </c>
      <c r="C999" s="40">
        <v>10</v>
      </c>
      <c r="D999" s="69">
        <v>2020</v>
      </c>
      <c r="E999" s="69">
        <v>140</v>
      </c>
      <c r="F999" s="69">
        <v>0</v>
      </c>
      <c r="G999" s="69">
        <v>0</v>
      </c>
      <c r="H999" s="69">
        <v>0</v>
      </c>
      <c r="I999" s="69">
        <v>0</v>
      </c>
      <c r="J999" s="69">
        <v>0</v>
      </c>
      <c r="K999" s="38">
        <v>2160</v>
      </c>
      <c r="L999" s="69">
        <v>0</v>
      </c>
      <c r="M999" s="69">
        <v>162</v>
      </c>
      <c r="N999" s="19">
        <v>280</v>
      </c>
      <c r="O999" s="69">
        <v>522.41</v>
      </c>
      <c r="P999" s="19">
        <v>644.31</v>
      </c>
      <c r="Q999" s="19">
        <v>0</v>
      </c>
      <c r="R999" s="19">
        <v>0</v>
      </c>
      <c r="S999" s="19">
        <v>0</v>
      </c>
      <c r="T999" s="19">
        <v>940.34</v>
      </c>
      <c r="U999" s="19">
        <v>0</v>
      </c>
      <c r="V999" s="19">
        <v>0</v>
      </c>
      <c r="W999" s="23">
        <v>2549.06</v>
      </c>
      <c r="X999" s="19">
        <v>237.6</v>
      </c>
      <c r="Y999" s="19">
        <v>0</v>
      </c>
      <c r="Z999" s="19">
        <v>160</v>
      </c>
      <c r="AA999" s="69">
        <v>0</v>
      </c>
      <c r="AB999" s="69">
        <v>0</v>
      </c>
      <c r="AC999" s="69">
        <v>0</v>
      </c>
      <c r="AD999" s="69">
        <v>0</v>
      </c>
      <c r="AE999" s="69">
        <v>0</v>
      </c>
      <c r="AF999" s="69">
        <v>0</v>
      </c>
      <c r="AG999" s="69">
        <v>0</v>
      </c>
      <c r="AH999" s="69">
        <v>0</v>
      </c>
      <c r="AI999" s="69">
        <v>0</v>
      </c>
      <c r="AJ999" s="38">
        <v>397.6</v>
      </c>
      <c r="AK999" s="23">
        <v>4709.06</v>
      </c>
      <c r="AL999" s="69">
        <v>36.27</v>
      </c>
      <c r="AM999" s="38">
        <v>4275.19</v>
      </c>
    </row>
    <row r="1000" spans="1:39" ht="13.5">
      <c r="A1000" s="69" t="s">
        <v>13</v>
      </c>
      <c r="B1000" s="6">
        <v>2015</v>
      </c>
      <c r="C1000" s="40">
        <v>10</v>
      </c>
      <c r="D1000" s="69">
        <v>2020</v>
      </c>
      <c r="E1000" s="69">
        <v>135</v>
      </c>
      <c r="F1000" s="69">
        <v>0</v>
      </c>
      <c r="G1000" s="69">
        <v>0</v>
      </c>
      <c r="H1000" s="69">
        <v>0</v>
      </c>
      <c r="I1000" s="69">
        <v>0</v>
      </c>
      <c r="J1000" s="69">
        <v>0</v>
      </c>
      <c r="K1000" s="38">
        <v>2155</v>
      </c>
      <c r="L1000" s="69">
        <v>0</v>
      </c>
      <c r="M1000" s="69">
        <v>45</v>
      </c>
      <c r="N1000" s="19">
        <v>280</v>
      </c>
      <c r="O1000" s="69">
        <v>565.95</v>
      </c>
      <c r="P1000" s="19">
        <v>278.62</v>
      </c>
      <c r="Q1000" s="19">
        <v>0</v>
      </c>
      <c r="R1000" s="19">
        <v>0</v>
      </c>
      <c r="S1000" s="19">
        <v>0</v>
      </c>
      <c r="T1000" s="19">
        <v>1427.93</v>
      </c>
      <c r="U1000" s="19">
        <v>0</v>
      </c>
      <c r="V1000" s="19">
        <v>0</v>
      </c>
      <c r="W1000" s="23">
        <v>2597.5</v>
      </c>
      <c r="X1000" s="19">
        <v>275</v>
      </c>
      <c r="Y1000" s="19">
        <v>0</v>
      </c>
      <c r="Z1000" s="19">
        <v>160</v>
      </c>
      <c r="AA1000" s="69">
        <v>0</v>
      </c>
      <c r="AB1000" s="69">
        <v>0</v>
      </c>
      <c r="AC1000" s="69">
        <v>0</v>
      </c>
      <c r="AD1000" s="69">
        <v>0</v>
      </c>
      <c r="AE1000" s="69">
        <v>0</v>
      </c>
      <c r="AF1000" s="69">
        <v>0</v>
      </c>
      <c r="AG1000" s="69">
        <v>0</v>
      </c>
      <c r="AH1000" s="69">
        <v>0</v>
      </c>
      <c r="AI1000" s="69">
        <v>0</v>
      </c>
      <c r="AJ1000" s="38">
        <v>435</v>
      </c>
      <c r="AK1000" s="23">
        <v>4752.5</v>
      </c>
      <c r="AL1000" s="69">
        <v>37.58</v>
      </c>
      <c r="AM1000" s="38">
        <v>4279.92</v>
      </c>
    </row>
    <row r="1001" spans="1:39" ht="13.5">
      <c r="A1001" s="69" t="s">
        <v>13</v>
      </c>
      <c r="B1001" s="6">
        <v>2015</v>
      </c>
      <c r="C1001" s="40">
        <v>10</v>
      </c>
      <c r="D1001" s="69">
        <v>2020</v>
      </c>
      <c r="E1001" s="69">
        <v>200</v>
      </c>
      <c r="F1001" s="69">
        <v>0</v>
      </c>
      <c r="G1001" s="69">
        <v>0</v>
      </c>
      <c r="H1001" s="69">
        <v>0</v>
      </c>
      <c r="I1001" s="69">
        <v>0</v>
      </c>
      <c r="J1001" s="69">
        <v>0</v>
      </c>
      <c r="K1001" s="38">
        <v>2220</v>
      </c>
      <c r="L1001" s="69">
        <v>300</v>
      </c>
      <c r="M1001" s="69">
        <v>45</v>
      </c>
      <c r="N1001" s="19">
        <v>280</v>
      </c>
      <c r="O1001" s="69">
        <v>565.95</v>
      </c>
      <c r="P1001" s="19">
        <v>278.62</v>
      </c>
      <c r="Q1001" s="19">
        <v>0</v>
      </c>
      <c r="R1001" s="19">
        <v>0</v>
      </c>
      <c r="S1001" s="19">
        <v>0</v>
      </c>
      <c r="T1001" s="19">
        <v>1520.8</v>
      </c>
      <c r="U1001" s="19">
        <v>0</v>
      </c>
      <c r="V1001" s="19">
        <v>0</v>
      </c>
      <c r="W1001" s="23">
        <v>2990.37</v>
      </c>
      <c r="X1001" s="19">
        <v>286</v>
      </c>
      <c r="Y1001" s="19">
        <v>8</v>
      </c>
      <c r="Z1001" s="19">
        <v>160</v>
      </c>
      <c r="AA1001" s="69">
        <v>0</v>
      </c>
      <c r="AB1001" s="69">
        <v>0</v>
      </c>
      <c r="AC1001" s="69">
        <v>0</v>
      </c>
      <c r="AD1001" s="69">
        <v>0</v>
      </c>
      <c r="AE1001" s="69">
        <v>300</v>
      </c>
      <c r="AF1001" s="69">
        <v>30.53</v>
      </c>
      <c r="AG1001" s="69">
        <v>0</v>
      </c>
      <c r="AH1001" s="69">
        <v>0</v>
      </c>
      <c r="AI1001" s="69">
        <v>0</v>
      </c>
      <c r="AJ1001" s="38">
        <v>784.53</v>
      </c>
      <c r="AK1001" s="23">
        <v>5179.84</v>
      </c>
      <c r="AL1001" s="69">
        <v>62.98</v>
      </c>
      <c r="AM1001" s="38">
        <v>4362.86</v>
      </c>
    </row>
    <row r="1002" spans="1:39" ht="13.5">
      <c r="A1002" s="69" t="s">
        <v>13</v>
      </c>
      <c r="B1002" s="6">
        <v>2015</v>
      </c>
      <c r="C1002" s="40">
        <v>10</v>
      </c>
      <c r="D1002" s="69">
        <v>2020</v>
      </c>
      <c r="E1002" s="69">
        <v>135</v>
      </c>
      <c r="F1002" s="69">
        <v>0</v>
      </c>
      <c r="G1002" s="69">
        <v>0</v>
      </c>
      <c r="H1002" s="69">
        <v>0</v>
      </c>
      <c r="I1002" s="69">
        <v>0</v>
      </c>
      <c r="J1002" s="69">
        <v>0</v>
      </c>
      <c r="K1002" s="38">
        <v>2155</v>
      </c>
      <c r="L1002" s="69">
        <v>0</v>
      </c>
      <c r="M1002" s="69">
        <v>45</v>
      </c>
      <c r="N1002" s="19">
        <v>280</v>
      </c>
      <c r="O1002" s="69">
        <v>565.95</v>
      </c>
      <c r="P1002" s="19">
        <v>278.62</v>
      </c>
      <c r="Q1002" s="19">
        <v>0</v>
      </c>
      <c r="R1002" s="19">
        <v>0</v>
      </c>
      <c r="S1002" s="19">
        <v>0</v>
      </c>
      <c r="T1002" s="19">
        <v>1427.93</v>
      </c>
      <c r="U1002" s="19">
        <v>0</v>
      </c>
      <c r="V1002" s="19">
        <v>0</v>
      </c>
      <c r="W1002" s="23">
        <v>2597.5</v>
      </c>
      <c r="X1002" s="19">
        <v>474</v>
      </c>
      <c r="Y1002" s="19">
        <v>47.45</v>
      </c>
      <c r="Z1002" s="19">
        <v>160</v>
      </c>
      <c r="AA1002" s="69">
        <v>0</v>
      </c>
      <c r="AB1002" s="69">
        <v>0</v>
      </c>
      <c r="AC1002" s="69">
        <v>0</v>
      </c>
      <c r="AD1002" s="69">
        <v>0</v>
      </c>
      <c r="AE1002" s="69">
        <v>0</v>
      </c>
      <c r="AF1002" s="69">
        <v>0</v>
      </c>
      <c r="AG1002" s="69">
        <v>0</v>
      </c>
      <c r="AH1002" s="69">
        <v>0</v>
      </c>
      <c r="AI1002" s="69">
        <v>0</v>
      </c>
      <c r="AJ1002" s="38">
        <v>681.45</v>
      </c>
      <c r="AK1002" s="23">
        <v>4752.5</v>
      </c>
      <c r="AL1002" s="69">
        <v>37.58</v>
      </c>
      <c r="AM1002" s="38">
        <v>4033.47</v>
      </c>
    </row>
    <row r="1003" spans="1:39" ht="13.5">
      <c r="A1003" s="69" t="s">
        <v>13</v>
      </c>
      <c r="B1003" s="6">
        <v>2015</v>
      </c>
      <c r="C1003" s="40">
        <v>10</v>
      </c>
      <c r="D1003" s="69">
        <v>2020</v>
      </c>
      <c r="E1003" s="69">
        <v>280</v>
      </c>
      <c r="F1003" s="69">
        <v>50</v>
      </c>
      <c r="G1003" s="69">
        <v>0</v>
      </c>
      <c r="H1003" s="69">
        <v>0</v>
      </c>
      <c r="I1003" s="69">
        <v>0</v>
      </c>
      <c r="J1003" s="69">
        <v>0</v>
      </c>
      <c r="K1003" s="38">
        <v>2350</v>
      </c>
      <c r="L1003" s="69">
        <v>300</v>
      </c>
      <c r="M1003" s="69">
        <v>27</v>
      </c>
      <c r="N1003" s="19">
        <v>270.67</v>
      </c>
      <c r="O1003" s="69">
        <v>478.88</v>
      </c>
      <c r="P1003" s="19">
        <v>0</v>
      </c>
      <c r="Q1003" s="19">
        <v>0</v>
      </c>
      <c r="R1003" s="19">
        <v>0</v>
      </c>
      <c r="S1003" s="19">
        <v>0</v>
      </c>
      <c r="T1003" s="19">
        <v>1184.14</v>
      </c>
      <c r="U1003" s="19">
        <v>0</v>
      </c>
      <c r="V1003" s="19">
        <v>0</v>
      </c>
      <c r="W1003" s="23">
        <v>2260.69</v>
      </c>
      <c r="X1003" s="19">
        <v>171</v>
      </c>
      <c r="Y1003" s="19">
        <v>20</v>
      </c>
      <c r="Z1003" s="19">
        <v>157</v>
      </c>
      <c r="AA1003" s="69">
        <v>0</v>
      </c>
      <c r="AB1003" s="69">
        <v>0</v>
      </c>
      <c r="AC1003" s="69">
        <v>0</v>
      </c>
      <c r="AD1003" s="69">
        <v>0</v>
      </c>
      <c r="AE1003" s="69">
        <v>300</v>
      </c>
      <c r="AF1003" s="69">
        <v>185.75</v>
      </c>
      <c r="AG1003" s="69">
        <v>0</v>
      </c>
      <c r="AH1003" s="69">
        <v>0</v>
      </c>
      <c r="AI1003" s="69">
        <v>0</v>
      </c>
      <c r="AJ1003" s="38">
        <v>833.75</v>
      </c>
      <c r="AK1003" s="23">
        <v>4424.94</v>
      </c>
      <c r="AL1003" s="69">
        <v>27.75</v>
      </c>
      <c r="AM1003" s="38">
        <v>3749.19</v>
      </c>
    </row>
    <row r="1004" spans="1:39" ht="13.5">
      <c r="A1004" s="69" t="s">
        <v>13</v>
      </c>
      <c r="B1004" s="6">
        <v>2015</v>
      </c>
      <c r="C1004" s="40">
        <v>10</v>
      </c>
      <c r="D1004" s="69">
        <v>2020</v>
      </c>
      <c r="E1004" s="69">
        <v>120</v>
      </c>
      <c r="F1004" s="69">
        <v>0</v>
      </c>
      <c r="G1004" s="69">
        <v>0</v>
      </c>
      <c r="H1004" s="69">
        <v>0</v>
      </c>
      <c r="I1004" s="69">
        <v>0</v>
      </c>
      <c r="J1004" s="69">
        <v>0</v>
      </c>
      <c r="K1004" s="38">
        <v>2140</v>
      </c>
      <c r="L1004" s="69">
        <v>0</v>
      </c>
      <c r="M1004" s="69">
        <v>162</v>
      </c>
      <c r="N1004" s="19">
        <v>280</v>
      </c>
      <c r="O1004" s="69">
        <v>565.95</v>
      </c>
      <c r="P1004" s="19">
        <v>278.62</v>
      </c>
      <c r="Q1004" s="19">
        <v>0</v>
      </c>
      <c r="R1004" s="19">
        <v>0</v>
      </c>
      <c r="S1004" s="19">
        <v>0</v>
      </c>
      <c r="T1004" s="19">
        <v>1416.32</v>
      </c>
      <c r="U1004" s="19">
        <v>0</v>
      </c>
      <c r="V1004" s="19">
        <v>0</v>
      </c>
      <c r="W1004" s="23">
        <v>2702.89</v>
      </c>
      <c r="X1004" s="19">
        <v>238</v>
      </c>
      <c r="Y1004" s="19">
        <v>0</v>
      </c>
      <c r="Z1004" s="19">
        <v>160</v>
      </c>
      <c r="AA1004" s="69">
        <v>0</v>
      </c>
      <c r="AB1004" s="69">
        <v>0</v>
      </c>
      <c r="AC1004" s="69">
        <v>0</v>
      </c>
      <c r="AD1004" s="69">
        <v>0</v>
      </c>
      <c r="AE1004" s="69">
        <v>0</v>
      </c>
      <c r="AF1004" s="69">
        <v>0</v>
      </c>
      <c r="AG1004" s="69">
        <v>0</v>
      </c>
      <c r="AH1004" s="69">
        <v>0</v>
      </c>
      <c r="AI1004" s="69">
        <v>0</v>
      </c>
      <c r="AJ1004" s="38">
        <v>398</v>
      </c>
      <c r="AK1004" s="23">
        <v>4842.89</v>
      </c>
      <c r="AL1004" s="69">
        <v>40.29</v>
      </c>
      <c r="AM1004" s="38">
        <v>4404.6</v>
      </c>
    </row>
    <row r="1005" spans="1:39" ht="13.5">
      <c r="A1005" s="69" t="s">
        <v>13</v>
      </c>
      <c r="B1005" s="6">
        <v>2015</v>
      </c>
      <c r="C1005" s="40">
        <v>10</v>
      </c>
      <c r="D1005" s="69">
        <v>2020</v>
      </c>
      <c r="E1005" s="69">
        <v>220</v>
      </c>
      <c r="F1005" s="69">
        <v>0</v>
      </c>
      <c r="G1005" s="69">
        <v>0</v>
      </c>
      <c r="H1005" s="69">
        <v>0</v>
      </c>
      <c r="I1005" s="69">
        <v>0</v>
      </c>
      <c r="J1005" s="69">
        <v>0</v>
      </c>
      <c r="K1005" s="38">
        <v>2240</v>
      </c>
      <c r="L1005" s="69">
        <v>300</v>
      </c>
      <c r="M1005" s="69">
        <v>162</v>
      </c>
      <c r="N1005" s="19">
        <v>280</v>
      </c>
      <c r="O1005" s="69">
        <v>565.95</v>
      </c>
      <c r="P1005" s="19">
        <v>278.62</v>
      </c>
      <c r="Q1005" s="19">
        <v>0</v>
      </c>
      <c r="R1005" s="19">
        <v>0</v>
      </c>
      <c r="S1005" s="19">
        <v>0</v>
      </c>
      <c r="T1005" s="19">
        <v>1381.49</v>
      </c>
      <c r="U1005" s="19">
        <v>0</v>
      </c>
      <c r="V1005" s="19">
        <v>0</v>
      </c>
      <c r="W1005" s="23">
        <v>2968.06</v>
      </c>
      <c r="X1005" s="19">
        <v>273</v>
      </c>
      <c r="Y1005" s="19">
        <v>0</v>
      </c>
      <c r="Z1005" s="19">
        <v>160</v>
      </c>
      <c r="AA1005" s="69">
        <v>0</v>
      </c>
      <c r="AB1005" s="69">
        <v>0</v>
      </c>
      <c r="AC1005" s="69">
        <v>0</v>
      </c>
      <c r="AD1005" s="69">
        <v>0</v>
      </c>
      <c r="AE1005" s="69">
        <v>300</v>
      </c>
      <c r="AF1005" s="69">
        <v>0</v>
      </c>
      <c r="AG1005" s="69">
        <v>0</v>
      </c>
      <c r="AH1005" s="69">
        <v>0</v>
      </c>
      <c r="AI1005" s="69">
        <v>0</v>
      </c>
      <c r="AJ1005" s="38">
        <v>733</v>
      </c>
      <c r="AK1005" s="23">
        <v>5208.06</v>
      </c>
      <c r="AL1005" s="69">
        <v>65.81</v>
      </c>
      <c r="AM1005" s="38">
        <v>4409.25</v>
      </c>
    </row>
    <row r="1006" spans="1:39" ht="13.5">
      <c r="A1006" s="69" t="s">
        <v>13</v>
      </c>
      <c r="B1006" s="6">
        <v>2015</v>
      </c>
      <c r="C1006" s="40">
        <v>10</v>
      </c>
      <c r="D1006" s="69">
        <v>2020</v>
      </c>
      <c r="E1006" s="69">
        <v>180</v>
      </c>
      <c r="F1006" s="69">
        <v>0</v>
      </c>
      <c r="G1006" s="69">
        <v>0</v>
      </c>
      <c r="H1006" s="69">
        <v>0</v>
      </c>
      <c r="I1006" s="69">
        <v>0</v>
      </c>
      <c r="J1006" s="69">
        <v>0</v>
      </c>
      <c r="K1006" s="38">
        <v>2200</v>
      </c>
      <c r="L1006" s="69">
        <v>0</v>
      </c>
      <c r="M1006" s="69">
        <v>162</v>
      </c>
      <c r="N1006" s="19">
        <v>280</v>
      </c>
      <c r="O1006" s="69">
        <v>609.48</v>
      </c>
      <c r="P1006" s="19">
        <v>626.9</v>
      </c>
      <c r="Q1006" s="19">
        <v>0</v>
      </c>
      <c r="R1006" s="19">
        <v>0</v>
      </c>
      <c r="S1006" s="19">
        <v>0</v>
      </c>
      <c r="T1006" s="19">
        <v>1184.14</v>
      </c>
      <c r="U1006" s="19">
        <v>0</v>
      </c>
      <c r="V1006" s="19">
        <v>0</v>
      </c>
      <c r="W1006" s="23">
        <v>2862.52</v>
      </c>
      <c r="X1006" s="19">
        <v>445.6</v>
      </c>
      <c r="Y1006" s="19">
        <v>8.5</v>
      </c>
      <c r="Z1006" s="19">
        <v>160</v>
      </c>
      <c r="AA1006" s="69">
        <v>0</v>
      </c>
      <c r="AB1006" s="69">
        <v>0</v>
      </c>
      <c r="AC1006" s="69">
        <v>0</v>
      </c>
      <c r="AD1006" s="69">
        <v>0</v>
      </c>
      <c r="AE1006" s="69">
        <v>0</v>
      </c>
      <c r="AF1006" s="69">
        <v>3.48</v>
      </c>
      <c r="AG1006" s="69">
        <v>0</v>
      </c>
      <c r="AH1006" s="69">
        <v>0</v>
      </c>
      <c r="AI1006" s="69">
        <v>0</v>
      </c>
      <c r="AJ1006" s="38">
        <v>617.58</v>
      </c>
      <c r="AK1006" s="23">
        <v>5059.04</v>
      </c>
      <c r="AL1006" s="69">
        <v>50.9</v>
      </c>
      <c r="AM1006" s="38">
        <v>4394.04</v>
      </c>
    </row>
    <row r="1007" spans="1:39" ht="13.5">
      <c r="A1007" s="69" t="s">
        <v>13</v>
      </c>
      <c r="B1007" s="6">
        <v>2015</v>
      </c>
      <c r="C1007" s="40">
        <v>10</v>
      </c>
      <c r="D1007" s="69">
        <v>2020</v>
      </c>
      <c r="E1007" s="69">
        <v>230</v>
      </c>
      <c r="F1007" s="69">
        <v>0</v>
      </c>
      <c r="G1007" s="69">
        <v>0</v>
      </c>
      <c r="H1007" s="69">
        <v>0</v>
      </c>
      <c r="I1007" s="69">
        <v>0</v>
      </c>
      <c r="J1007" s="69">
        <v>0</v>
      </c>
      <c r="K1007" s="38">
        <v>2250</v>
      </c>
      <c r="L1007" s="69">
        <v>300</v>
      </c>
      <c r="M1007" s="69">
        <v>45</v>
      </c>
      <c r="N1007" s="19">
        <v>280</v>
      </c>
      <c r="O1007" s="69">
        <v>565.95</v>
      </c>
      <c r="P1007" s="19">
        <v>278.62</v>
      </c>
      <c r="Q1007" s="19">
        <v>0</v>
      </c>
      <c r="R1007" s="19">
        <v>0</v>
      </c>
      <c r="S1007" s="19">
        <v>0</v>
      </c>
      <c r="T1007" s="19">
        <v>1427.93</v>
      </c>
      <c r="U1007" s="19">
        <v>0</v>
      </c>
      <c r="V1007" s="19">
        <v>0</v>
      </c>
      <c r="W1007" s="23">
        <v>2897.5</v>
      </c>
      <c r="X1007" s="19">
        <v>277</v>
      </c>
      <c r="Y1007" s="19">
        <v>0</v>
      </c>
      <c r="Z1007" s="19">
        <v>160</v>
      </c>
      <c r="AA1007" s="69">
        <v>0</v>
      </c>
      <c r="AB1007" s="69">
        <v>0</v>
      </c>
      <c r="AC1007" s="69">
        <v>0</v>
      </c>
      <c r="AD1007" s="69">
        <v>0</v>
      </c>
      <c r="AE1007" s="69">
        <v>300</v>
      </c>
      <c r="AF1007" s="69">
        <v>0</v>
      </c>
      <c r="AG1007" s="69">
        <v>0</v>
      </c>
      <c r="AH1007" s="69">
        <v>0</v>
      </c>
      <c r="AI1007" s="69">
        <v>0</v>
      </c>
      <c r="AJ1007" s="38">
        <v>737</v>
      </c>
      <c r="AK1007" s="23">
        <v>5147.5</v>
      </c>
      <c r="AL1007" s="69">
        <v>59.75</v>
      </c>
      <c r="AM1007" s="38">
        <v>4350.75</v>
      </c>
    </row>
    <row r="1008" spans="1:39" ht="13.5">
      <c r="A1008" s="69" t="s">
        <v>13</v>
      </c>
      <c r="B1008" s="6">
        <v>2015</v>
      </c>
      <c r="C1008" s="40">
        <v>10</v>
      </c>
      <c r="D1008" s="69">
        <v>2020</v>
      </c>
      <c r="E1008" s="69">
        <v>140</v>
      </c>
      <c r="F1008" s="69">
        <v>0</v>
      </c>
      <c r="G1008" s="69">
        <v>0</v>
      </c>
      <c r="H1008" s="69">
        <v>0</v>
      </c>
      <c r="I1008" s="69">
        <v>0</v>
      </c>
      <c r="J1008" s="69">
        <v>0</v>
      </c>
      <c r="K1008" s="38">
        <v>2160</v>
      </c>
      <c r="L1008" s="69">
        <v>0</v>
      </c>
      <c r="M1008" s="69">
        <v>162</v>
      </c>
      <c r="N1008" s="19">
        <v>280</v>
      </c>
      <c r="O1008" s="69">
        <v>565.95</v>
      </c>
      <c r="P1008" s="19">
        <v>278.62</v>
      </c>
      <c r="Q1008" s="19">
        <v>0</v>
      </c>
      <c r="R1008" s="19">
        <v>0</v>
      </c>
      <c r="S1008" s="19">
        <v>0</v>
      </c>
      <c r="T1008" s="19">
        <v>1416.32</v>
      </c>
      <c r="U1008" s="19">
        <v>0</v>
      </c>
      <c r="V1008" s="19">
        <v>0</v>
      </c>
      <c r="W1008" s="23">
        <v>2702.89</v>
      </c>
      <c r="X1008" s="19">
        <v>357</v>
      </c>
      <c r="Y1008" s="19">
        <v>0</v>
      </c>
      <c r="Z1008" s="19">
        <v>160</v>
      </c>
      <c r="AA1008" s="69">
        <v>0</v>
      </c>
      <c r="AB1008" s="69">
        <v>0</v>
      </c>
      <c r="AC1008" s="69">
        <v>0</v>
      </c>
      <c r="AD1008" s="69">
        <v>0</v>
      </c>
      <c r="AE1008" s="69">
        <v>0</v>
      </c>
      <c r="AF1008" s="69">
        <v>0</v>
      </c>
      <c r="AG1008" s="69">
        <v>0</v>
      </c>
      <c r="AH1008" s="69">
        <v>0</v>
      </c>
      <c r="AI1008" s="69">
        <v>0</v>
      </c>
      <c r="AJ1008" s="38">
        <v>517</v>
      </c>
      <c r="AK1008" s="23">
        <v>4862.89</v>
      </c>
      <c r="AL1008" s="69">
        <v>40.89</v>
      </c>
      <c r="AM1008" s="38">
        <v>4305</v>
      </c>
    </row>
    <row r="1009" spans="1:39" ht="13.5">
      <c r="A1009" s="69" t="s">
        <v>13</v>
      </c>
      <c r="B1009" s="6">
        <v>2015</v>
      </c>
      <c r="C1009" s="40">
        <v>10</v>
      </c>
      <c r="D1009" s="69">
        <v>2020</v>
      </c>
      <c r="E1009" s="69">
        <v>140</v>
      </c>
      <c r="F1009" s="69">
        <v>0</v>
      </c>
      <c r="G1009" s="69">
        <v>0</v>
      </c>
      <c r="H1009" s="69">
        <v>0</v>
      </c>
      <c r="I1009" s="69">
        <v>0</v>
      </c>
      <c r="J1009" s="69">
        <v>0</v>
      </c>
      <c r="K1009" s="38">
        <v>2160</v>
      </c>
      <c r="L1009" s="69">
        <v>0</v>
      </c>
      <c r="M1009" s="69">
        <v>162</v>
      </c>
      <c r="N1009" s="19">
        <v>280</v>
      </c>
      <c r="O1009" s="69">
        <v>565.95</v>
      </c>
      <c r="P1009" s="19">
        <v>278.62</v>
      </c>
      <c r="Q1009" s="19">
        <v>0</v>
      </c>
      <c r="R1009" s="19">
        <v>0</v>
      </c>
      <c r="S1009" s="19">
        <v>0</v>
      </c>
      <c r="T1009" s="19">
        <v>1358.28</v>
      </c>
      <c r="U1009" s="19">
        <v>0</v>
      </c>
      <c r="V1009" s="19">
        <v>0</v>
      </c>
      <c r="W1009" s="23">
        <v>2644.85</v>
      </c>
      <c r="X1009" s="19">
        <v>341</v>
      </c>
      <c r="Y1009" s="19">
        <v>13.3</v>
      </c>
      <c r="Z1009" s="19">
        <v>160</v>
      </c>
      <c r="AA1009" s="69">
        <v>0</v>
      </c>
      <c r="AB1009" s="69">
        <v>0</v>
      </c>
      <c r="AC1009" s="69">
        <v>0</v>
      </c>
      <c r="AD1009" s="69">
        <v>0</v>
      </c>
      <c r="AE1009" s="69">
        <v>0</v>
      </c>
      <c r="AF1009" s="69">
        <v>0</v>
      </c>
      <c r="AG1009" s="69">
        <v>0</v>
      </c>
      <c r="AH1009" s="69">
        <v>0</v>
      </c>
      <c r="AI1009" s="69">
        <v>0</v>
      </c>
      <c r="AJ1009" s="38">
        <v>514.3</v>
      </c>
      <c r="AK1009" s="23">
        <v>4804.85</v>
      </c>
      <c r="AL1009" s="69">
        <v>39.15</v>
      </c>
      <c r="AM1009" s="38">
        <v>4251.4</v>
      </c>
    </row>
    <row r="1010" spans="1:39" ht="13.5">
      <c r="A1010" s="69" t="s">
        <v>13</v>
      </c>
      <c r="B1010" s="6">
        <v>2015</v>
      </c>
      <c r="C1010" s="40">
        <v>10</v>
      </c>
      <c r="D1010" s="69">
        <v>2020</v>
      </c>
      <c r="E1010" s="69">
        <v>260</v>
      </c>
      <c r="F1010" s="69">
        <v>0</v>
      </c>
      <c r="G1010" s="69">
        <v>0</v>
      </c>
      <c r="H1010" s="69">
        <v>0</v>
      </c>
      <c r="I1010" s="69">
        <v>0</v>
      </c>
      <c r="J1010" s="69">
        <v>0</v>
      </c>
      <c r="K1010" s="38">
        <v>2280</v>
      </c>
      <c r="L1010" s="69">
        <v>0</v>
      </c>
      <c r="M1010" s="69">
        <v>162</v>
      </c>
      <c r="N1010" s="19">
        <v>280</v>
      </c>
      <c r="O1010" s="69">
        <v>609.48</v>
      </c>
      <c r="P1010" s="19">
        <v>278.62</v>
      </c>
      <c r="Q1010" s="19">
        <v>0</v>
      </c>
      <c r="R1010" s="19">
        <v>0</v>
      </c>
      <c r="S1010" s="19">
        <v>0</v>
      </c>
      <c r="T1010" s="19">
        <v>1416.32</v>
      </c>
      <c r="U1010" s="19">
        <v>0</v>
      </c>
      <c r="V1010" s="19">
        <v>0</v>
      </c>
      <c r="W1010" s="23">
        <v>2746.42</v>
      </c>
      <c r="X1010" s="19">
        <v>539</v>
      </c>
      <c r="Y1010" s="19">
        <v>18.8</v>
      </c>
      <c r="Z1010" s="19">
        <v>160</v>
      </c>
      <c r="AA1010" s="69">
        <v>0</v>
      </c>
      <c r="AB1010" s="69">
        <v>0</v>
      </c>
      <c r="AC1010" s="69">
        <v>0</v>
      </c>
      <c r="AD1010" s="69">
        <v>0</v>
      </c>
      <c r="AE1010" s="69">
        <v>0</v>
      </c>
      <c r="AF1010" s="69">
        <v>0</v>
      </c>
      <c r="AG1010" s="69">
        <v>0</v>
      </c>
      <c r="AH1010" s="69">
        <v>0</v>
      </c>
      <c r="AI1010" s="69">
        <v>0</v>
      </c>
      <c r="AJ1010" s="38">
        <v>717.8</v>
      </c>
      <c r="AK1010" s="23">
        <v>5026.42</v>
      </c>
      <c r="AL1010" s="69">
        <v>47.64</v>
      </c>
      <c r="AM1010" s="38">
        <v>4260.98</v>
      </c>
    </row>
    <row r="1011" spans="1:39" ht="13.5">
      <c r="A1011" s="69" t="s">
        <v>13</v>
      </c>
      <c r="B1011" s="6">
        <v>2015</v>
      </c>
      <c r="C1011" s="40">
        <v>10</v>
      </c>
      <c r="D1011" s="69">
        <v>2020</v>
      </c>
      <c r="E1011" s="69">
        <v>250</v>
      </c>
      <c r="F1011" s="69">
        <v>0</v>
      </c>
      <c r="G1011" s="69">
        <v>0</v>
      </c>
      <c r="H1011" s="69">
        <v>0</v>
      </c>
      <c r="I1011" s="69">
        <v>0</v>
      </c>
      <c r="J1011" s="69">
        <v>0</v>
      </c>
      <c r="K1011" s="38">
        <v>2270</v>
      </c>
      <c r="L1011" s="69">
        <v>300</v>
      </c>
      <c r="M1011" s="69">
        <v>45</v>
      </c>
      <c r="N1011" s="19">
        <v>280</v>
      </c>
      <c r="O1011" s="69">
        <v>565.95</v>
      </c>
      <c r="P1011" s="19">
        <v>278.62</v>
      </c>
      <c r="Q1011" s="19">
        <v>0</v>
      </c>
      <c r="R1011" s="19">
        <v>0</v>
      </c>
      <c r="S1011" s="19">
        <v>0</v>
      </c>
      <c r="T1011" s="19">
        <v>1427.93</v>
      </c>
      <c r="U1011" s="19">
        <v>0</v>
      </c>
      <c r="V1011" s="19">
        <v>0</v>
      </c>
      <c r="W1011" s="23">
        <v>2897.5</v>
      </c>
      <c r="X1011" s="19">
        <v>157</v>
      </c>
      <c r="Y1011" s="19">
        <v>0</v>
      </c>
      <c r="Z1011" s="19">
        <v>160</v>
      </c>
      <c r="AA1011" s="69">
        <v>0</v>
      </c>
      <c r="AB1011" s="69">
        <v>0</v>
      </c>
      <c r="AC1011" s="69">
        <v>0</v>
      </c>
      <c r="AD1011" s="69">
        <v>0</v>
      </c>
      <c r="AE1011" s="69">
        <v>300</v>
      </c>
      <c r="AF1011" s="69">
        <v>0</v>
      </c>
      <c r="AG1011" s="69">
        <v>0</v>
      </c>
      <c r="AH1011" s="69">
        <v>0</v>
      </c>
      <c r="AI1011" s="69">
        <v>0</v>
      </c>
      <c r="AJ1011" s="38">
        <v>617</v>
      </c>
      <c r="AK1011" s="23">
        <v>5167.5</v>
      </c>
      <c r="AL1011" s="69">
        <v>61.75</v>
      </c>
      <c r="AM1011" s="38">
        <v>4488.75</v>
      </c>
    </row>
    <row r="1012" spans="1:39" ht="13.5">
      <c r="A1012" s="69" t="s">
        <v>13</v>
      </c>
      <c r="B1012" s="6">
        <v>2015</v>
      </c>
      <c r="C1012" s="40">
        <v>10</v>
      </c>
      <c r="D1012" s="69">
        <v>2020</v>
      </c>
      <c r="E1012" s="69">
        <v>120</v>
      </c>
      <c r="F1012" s="69">
        <v>0</v>
      </c>
      <c r="G1012" s="69">
        <v>0</v>
      </c>
      <c r="H1012" s="69">
        <v>0</v>
      </c>
      <c r="I1012" s="69">
        <v>0</v>
      </c>
      <c r="J1012" s="69">
        <v>0</v>
      </c>
      <c r="K1012" s="38">
        <v>2140</v>
      </c>
      <c r="L1012" s="69">
        <v>0</v>
      </c>
      <c r="M1012" s="69">
        <v>117</v>
      </c>
      <c r="N1012" s="19">
        <v>242.67</v>
      </c>
      <c r="O1012" s="69">
        <v>435.34</v>
      </c>
      <c r="P1012" s="19">
        <v>278.62</v>
      </c>
      <c r="Q1012" s="19">
        <v>0</v>
      </c>
      <c r="R1012" s="19">
        <v>0</v>
      </c>
      <c r="S1012" s="19">
        <v>0</v>
      </c>
      <c r="T1012" s="19">
        <v>1416.32</v>
      </c>
      <c r="U1012" s="19">
        <v>0</v>
      </c>
      <c r="V1012" s="19">
        <v>0</v>
      </c>
      <c r="W1012" s="23">
        <v>2489.95</v>
      </c>
      <c r="X1012" s="19">
        <v>386</v>
      </c>
      <c r="Y1012" s="19">
        <v>38.6</v>
      </c>
      <c r="Z1012" s="19">
        <v>0</v>
      </c>
      <c r="AA1012" s="69">
        <v>0</v>
      </c>
      <c r="AB1012" s="69">
        <v>0</v>
      </c>
      <c r="AC1012" s="69">
        <v>18.57</v>
      </c>
      <c r="AD1012" s="69">
        <v>106</v>
      </c>
      <c r="AE1012" s="69">
        <v>0</v>
      </c>
      <c r="AF1012" s="69">
        <v>278.62</v>
      </c>
      <c r="AG1012" s="69">
        <v>0</v>
      </c>
      <c r="AH1012" s="69">
        <v>0</v>
      </c>
      <c r="AI1012" s="69">
        <v>0</v>
      </c>
      <c r="AJ1012" s="38">
        <v>827.79</v>
      </c>
      <c r="AK1012" s="23">
        <v>4226.76</v>
      </c>
      <c r="AL1012" s="69">
        <v>21.8</v>
      </c>
      <c r="AM1012" s="38">
        <v>3780.36</v>
      </c>
    </row>
    <row r="1013" spans="1:39" ht="13.5">
      <c r="A1013" s="69" t="s">
        <v>13</v>
      </c>
      <c r="B1013" s="6">
        <v>2015</v>
      </c>
      <c r="C1013" s="40">
        <v>10</v>
      </c>
      <c r="D1013" s="69">
        <v>2020</v>
      </c>
      <c r="E1013" s="69">
        <v>120</v>
      </c>
      <c r="F1013" s="69">
        <v>0</v>
      </c>
      <c r="G1013" s="69">
        <v>0</v>
      </c>
      <c r="H1013" s="69">
        <v>0</v>
      </c>
      <c r="I1013" s="69">
        <v>0</v>
      </c>
      <c r="J1013" s="69">
        <v>0</v>
      </c>
      <c r="K1013" s="38">
        <v>2140</v>
      </c>
      <c r="L1013" s="69">
        <v>0</v>
      </c>
      <c r="M1013" s="69">
        <v>144</v>
      </c>
      <c r="N1013" s="19">
        <v>280</v>
      </c>
      <c r="O1013" s="69">
        <v>522.41</v>
      </c>
      <c r="P1013" s="19">
        <v>278.62</v>
      </c>
      <c r="Q1013" s="19">
        <v>0</v>
      </c>
      <c r="R1013" s="19">
        <v>0</v>
      </c>
      <c r="S1013" s="19">
        <v>0</v>
      </c>
      <c r="T1013" s="19">
        <v>1126.09</v>
      </c>
      <c r="U1013" s="19">
        <v>0</v>
      </c>
      <c r="V1013" s="19">
        <v>0</v>
      </c>
      <c r="W1013" s="23">
        <v>2351.12</v>
      </c>
      <c r="X1013" s="19">
        <v>248</v>
      </c>
      <c r="Y1013" s="19">
        <v>26.3</v>
      </c>
      <c r="Z1013" s="19">
        <v>160</v>
      </c>
      <c r="AA1013" s="69">
        <v>0</v>
      </c>
      <c r="AB1013" s="69">
        <v>0</v>
      </c>
      <c r="AC1013" s="69">
        <v>0</v>
      </c>
      <c r="AD1013" s="69">
        <v>106</v>
      </c>
      <c r="AE1013" s="69">
        <v>0</v>
      </c>
      <c r="AF1013" s="69">
        <v>0</v>
      </c>
      <c r="AG1013" s="69">
        <v>0</v>
      </c>
      <c r="AH1013" s="69">
        <v>0</v>
      </c>
      <c r="AI1013" s="69">
        <v>0</v>
      </c>
      <c r="AJ1013" s="38">
        <v>540.3</v>
      </c>
      <c r="AK1013" s="23">
        <v>4385.12</v>
      </c>
      <c r="AL1013" s="69">
        <v>26.55</v>
      </c>
      <c r="AM1013" s="38">
        <v>3924.27</v>
      </c>
    </row>
    <row r="1014" spans="1:39" ht="13.5">
      <c r="A1014" s="69" t="s">
        <v>13</v>
      </c>
      <c r="B1014" s="6">
        <v>2015</v>
      </c>
      <c r="C1014" s="40">
        <v>10</v>
      </c>
      <c r="D1014" s="69">
        <v>2020</v>
      </c>
      <c r="E1014" s="69">
        <v>130</v>
      </c>
      <c r="F1014" s="69">
        <v>0</v>
      </c>
      <c r="G1014" s="69">
        <v>0</v>
      </c>
      <c r="H1014" s="69">
        <v>0</v>
      </c>
      <c r="I1014" s="69">
        <v>0</v>
      </c>
      <c r="J1014" s="69">
        <v>0</v>
      </c>
      <c r="K1014" s="38">
        <v>2150</v>
      </c>
      <c r="L1014" s="69">
        <v>0</v>
      </c>
      <c r="M1014" s="69">
        <v>162</v>
      </c>
      <c r="N1014" s="19">
        <v>280</v>
      </c>
      <c r="O1014" s="69">
        <v>565.95</v>
      </c>
      <c r="P1014" s="19">
        <v>278.62</v>
      </c>
      <c r="Q1014" s="19">
        <v>0</v>
      </c>
      <c r="R1014" s="19">
        <v>0</v>
      </c>
      <c r="S1014" s="19">
        <v>0</v>
      </c>
      <c r="T1014" s="19">
        <v>1416.32</v>
      </c>
      <c r="U1014" s="19">
        <v>0</v>
      </c>
      <c r="V1014" s="19">
        <v>0</v>
      </c>
      <c r="W1014" s="23">
        <v>2702.89</v>
      </c>
      <c r="X1014" s="19">
        <v>322</v>
      </c>
      <c r="Y1014" s="19">
        <v>0</v>
      </c>
      <c r="Z1014" s="19">
        <v>160</v>
      </c>
      <c r="AA1014" s="69">
        <v>0</v>
      </c>
      <c r="AB1014" s="69">
        <v>0</v>
      </c>
      <c r="AC1014" s="69">
        <v>0</v>
      </c>
      <c r="AD1014" s="69">
        <v>0</v>
      </c>
      <c r="AE1014" s="69">
        <v>0</v>
      </c>
      <c r="AF1014" s="69">
        <v>0</v>
      </c>
      <c r="AG1014" s="69">
        <v>0</v>
      </c>
      <c r="AH1014" s="69">
        <v>0</v>
      </c>
      <c r="AI1014" s="69">
        <v>0</v>
      </c>
      <c r="AJ1014" s="38">
        <v>482</v>
      </c>
      <c r="AK1014" s="23">
        <v>4852.89</v>
      </c>
      <c r="AL1014" s="69">
        <v>40.59</v>
      </c>
      <c r="AM1014" s="38">
        <v>4330.3</v>
      </c>
    </row>
    <row r="1015" spans="1:39" ht="13.5">
      <c r="A1015" s="69" t="s">
        <v>13</v>
      </c>
      <c r="B1015" s="6">
        <v>2015</v>
      </c>
      <c r="C1015" s="40">
        <v>10</v>
      </c>
      <c r="D1015" s="69">
        <v>2020</v>
      </c>
      <c r="E1015" s="69">
        <v>130</v>
      </c>
      <c r="F1015" s="69">
        <v>0</v>
      </c>
      <c r="G1015" s="69">
        <v>0</v>
      </c>
      <c r="H1015" s="69">
        <v>0</v>
      </c>
      <c r="I1015" s="69">
        <v>0</v>
      </c>
      <c r="J1015" s="69">
        <v>0</v>
      </c>
      <c r="K1015" s="38">
        <v>2150</v>
      </c>
      <c r="L1015" s="69">
        <v>0</v>
      </c>
      <c r="M1015" s="69">
        <v>45</v>
      </c>
      <c r="N1015" s="19">
        <v>280</v>
      </c>
      <c r="O1015" s="69">
        <v>565.95</v>
      </c>
      <c r="P1015" s="19">
        <v>278.62</v>
      </c>
      <c r="Q1015" s="19">
        <v>0</v>
      </c>
      <c r="R1015" s="19">
        <v>0</v>
      </c>
      <c r="S1015" s="19">
        <v>0</v>
      </c>
      <c r="T1015" s="19">
        <v>1288.62</v>
      </c>
      <c r="U1015" s="19">
        <v>0</v>
      </c>
      <c r="V1015" s="19">
        <v>0</v>
      </c>
      <c r="W1015" s="23">
        <v>2458.19</v>
      </c>
      <c r="X1015" s="19">
        <v>164</v>
      </c>
      <c r="Y1015" s="19">
        <v>72.2</v>
      </c>
      <c r="Z1015" s="19">
        <v>0</v>
      </c>
      <c r="AA1015" s="69">
        <v>0</v>
      </c>
      <c r="AB1015" s="69">
        <v>0</v>
      </c>
      <c r="AC1015" s="69">
        <v>0</v>
      </c>
      <c r="AD1015" s="69">
        <v>0</v>
      </c>
      <c r="AE1015" s="69">
        <v>0</v>
      </c>
      <c r="AF1015" s="69">
        <v>0</v>
      </c>
      <c r="AG1015" s="69">
        <v>0</v>
      </c>
      <c r="AH1015" s="69">
        <v>0</v>
      </c>
      <c r="AI1015" s="69">
        <v>0</v>
      </c>
      <c r="AJ1015" s="38">
        <v>236.2</v>
      </c>
      <c r="AK1015" s="23">
        <v>4608.19</v>
      </c>
      <c r="AL1015" s="69">
        <v>33.25</v>
      </c>
      <c r="AM1015" s="38">
        <v>4338.74</v>
      </c>
    </row>
    <row r="1016" spans="1:39" ht="13.5">
      <c r="A1016" s="69" t="s">
        <v>13</v>
      </c>
      <c r="B1016" s="6">
        <v>2015</v>
      </c>
      <c r="C1016" s="40">
        <v>10</v>
      </c>
      <c r="D1016" s="69">
        <v>2020</v>
      </c>
      <c r="E1016" s="69">
        <v>160</v>
      </c>
      <c r="F1016" s="69">
        <v>0</v>
      </c>
      <c r="G1016" s="69">
        <v>0</v>
      </c>
      <c r="H1016" s="69">
        <v>0</v>
      </c>
      <c r="I1016" s="69">
        <v>0</v>
      </c>
      <c r="J1016" s="69">
        <v>0</v>
      </c>
      <c r="K1016" s="38">
        <v>2180</v>
      </c>
      <c r="L1016" s="69">
        <v>300</v>
      </c>
      <c r="M1016" s="69">
        <v>153</v>
      </c>
      <c r="N1016" s="19">
        <v>270.67</v>
      </c>
      <c r="O1016" s="69">
        <v>565.95</v>
      </c>
      <c r="P1016" s="19">
        <v>278.62</v>
      </c>
      <c r="Q1016" s="19">
        <v>0</v>
      </c>
      <c r="R1016" s="19">
        <v>0</v>
      </c>
      <c r="S1016" s="19">
        <v>0</v>
      </c>
      <c r="T1016" s="19">
        <v>1416.32</v>
      </c>
      <c r="U1016" s="19">
        <v>0</v>
      </c>
      <c r="V1016" s="19">
        <v>0</v>
      </c>
      <c r="W1016" s="23">
        <v>2984.56</v>
      </c>
      <c r="X1016" s="19">
        <v>314</v>
      </c>
      <c r="Y1016" s="19">
        <v>0</v>
      </c>
      <c r="Z1016" s="19">
        <v>160</v>
      </c>
      <c r="AA1016" s="69">
        <v>0</v>
      </c>
      <c r="AB1016" s="69">
        <v>0</v>
      </c>
      <c r="AC1016" s="69">
        <v>18.57</v>
      </c>
      <c r="AD1016" s="69">
        <v>0</v>
      </c>
      <c r="AE1016" s="69">
        <v>300</v>
      </c>
      <c r="AF1016" s="69">
        <v>0</v>
      </c>
      <c r="AG1016" s="69">
        <v>0</v>
      </c>
      <c r="AH1016" s="69">
        <v>0</v>
      </c>
      <c r="AI1016" s="69">
        <v>0</v>
      </c>
      <c r="AJ1016" s="38">
        <v>792.57</v>
      </c>
      <c r="AK1016" s="23">
        <v>5145.99</v>
      </c>
      <c r="AL1016" s="69">
        <v>59.6</v>
      </c>
      <c r="AM1016" s="38">
        <v>4312.39</v>
      </c>
    </row>
    <row r="1017" spans="1:39" ht="13.5">
      <c r="A1017" s="69" t="s">
        <v>13</v>
      </c>
      <c r="B1017" s="6">
        <v>2015</v>
      </c>
      <c r="C1017" s="40">
        <v>10</v>
      </c>
      <c r="D1017" s="69">
        <v>2020</v>
      </c>
      <c r="E1017" s="69">
        <v>200</v>
      </c>
      <c r="F1017" s="69">
        <v>0</v>
      </c>
      <c r="G1017" s="69">
        <v>0</v>
      </c>
      <c r="H1017" s="69">
        <v>0</v>
      </c>
      <c r="I1017" s="69">
        <v>0</v>
      </c>
      <c r="J1017" s="69">
        <v>0</v>
      </c>
      <c r="K1017" s="38">
        <v>2220</v>
      </c>
      <c r="L1017" s="69">
        <v>100</v>
      </c>
      <c r="M1017" s="69">
        <v>162</v>
      </c>
      <c r="N1017" s="19">
        <v>280</v>
      </c>
      <c r="O1017" s="69">
        <v>522.41</v>
      </c>
      <c r="P1017" s="19">
        <v>278.62</v>
      </c>
      <c r="Q1017" s="19">
        <v>0</v>
      </c>
      <c r="R1017" s="19">
        <v>0</v>
      </c>
      <c r="S1017" s="19">
        <v>100</v>
      </c>
      <c r="T1017" s="19">
        <v>1416.32</v>
      </c>
      <c r="U1017" s="19">
        <v>0</v>
      </c>
      <c r="V1017" s="19">
        <v>0</v>
      </c>
      <c r="W1017" s="23">
        <v>2859.35</v>
      </c>
      <c r="X1017" s="19">
        <v>128</v>
      </c>
      <c r="Y1017" s="19">
        <v>35.7</v>
      </c>
      <c r="Z1017" s="19">
        <v>160</v>
      </c>
      <c r="AA1017" s="69">
        <v>0</v>
      </c>
      <c r="AB1017" s="69">
        <v>0</v>
      </c>
      <c r="AC1017" s="69">
        <v>0</v>
      </c>
      <c r="AD1017" s="69">
        <v>111</v>
      </c>
      <c r="AE1017" s="69">
        <v>100</v>
      </c>
      <c r="AF1017" s="69">
        <v>0</v>
      </c>
      <c r="AG1017" s="69">
        <v>0</v>
      </c>
      <c r="AH1017" s="69">
        <v>0</v>
      </c>
      <c r="AI1017" s="69">
        <v>0</v>
      </c>
      <c r="AJ1017" s="38">
        <v>534.7</v>
      </c>
      <c r="AK1017" s="23">
        <v>4968.35</v>
      </c>
      <c r="AL1017" s="69">
        <v>44.05</v>
      </c>
      <c r="AM1017" s="38">
        <v>4500.6</v>
      </c>
    </row>
    <row r="1018" spans="1:39" ht="13.5">
      <c r="A1018" s="69" t="s">
        <v>13</v>
      </c>
      <c r="B1018" s="6">
        <v>2015</v>
      </c>
      <c r="C1018" s="40">
        <v>10</v>
      </c>
      <c r="D1018" s="69">
        <v>2020</v>
      </c>
      <c r="E1018" s="69">
        <v>232.5</v>
      </c>
      <c r="F1018" s="69">
        <v>0</v>
      </c>
      <c r="G1018" s="69">
        <v>0</v>
      </c>
      <c r="H1018" s="69">
        <v>0</v>
      </c>
      <c r="I1018" s="69">
        <v>0</v>
      </c>
      <c r="J1018" s="69">
        <v>0</v>
      </c>
      <c r="K1018" s="38">
        <v>2252.5</v>
      </c>
      <c r="L1018" s="69">
        <v>300</v>
      </c>
      <c r="M1018" s="69">
        <v>162</v>
      </c>
      <c r="N1018" s="19">
        <v>252</v>
      </c>
      <c r="O1018" s="69">
        <v>435.34</v>
      </c>
      <c r="P1018" s="19">
        <v>0</v>
      </c>
      <c r="Q1018" s="19">
        <v>500</v>
      </c>
      <c r="R1018" s="19">
        <v>0</v>
      </c>
      <c r="S1018" s="19">
        <v>100</v>
      </c>
      <c r="T1018" s="19">
        <v>1172.53</v>
      </c>
      <c r="U1018" s="19">
        <v>0</v>
      </c>
      <c r="V1018" s="19">
        <v>0</v>
      </c>
      <c r="W1018" s="23">
        <v>2921.87</v>
      </c>
      <c r="X1018" s="19">
        <v>35</v>
      </c>
      <c r="Y1018" s="19">
        <v>43.5</v>
      </c>
      <c r="Z1018" s="19">
        <v>160</v>
      </c>
      <c r="AA1018" s="69">
        <v>0</v>
      </c>
      <c r="AB1018" s="69">
        <v>0</v>
      </c>
      <c r="AC1018" s="69">
        <v>0</v>
      </c>
      <c r="AD1018" s="69">
        <v>0</v>
      </c>
      <c r="AE1018" s="69">
        <v>300</v>
      </c>
      <c r="AF1018" s="69">
        <v>278.62</v>
      </c>
      <c r="AG1018" s="69">
        <v>0</v>
      </c>
      <c r="AH1018" s="69">
        <v>0</v>
      </c>
      <c r="AI1018" s="69">
        <v>0</v>
      </c>
      <c r="AJ1018" s="38">
        <v>817.12</v>
      </c>
      <c r="AK1018" s="23">
        <v>4895.75</v>
      </c>
      <c r="AL1018" s="69">
        <v>41.87</v>
      </c>
      <c r="AM1018" s="38">
        <v>4315.38</v>
      </c>
    </row>
    <row r="1019" spans="1:39" ht="13.5">
      <c r="A1019" s="69" t="s">
        <v>13</v>
      </c>
      <c r="B1019" s="6">
        <v>2015</v>
      </c>
      <c r="C1019" s="40">
        <v>10</v>
      </c>
      <c r="D1019" s="69">
        <v>2020</v>
      </c>
      <c r="E1019" s="69">
        <v>250</v>
      </c>
      <c r="F1019" s="69">
        <v>0</v>
      </c>
      <c r="G1019" s="69">
        <v>0</v>
      </c>
      <c r="H1019" s="69">
        <v>0</v>
      </c>
      <c r="I1019" s="69">
        <v>0</v>
      </c>
      <c r="J1019" s="69">
        <v>0</v>
      </c>
      <c r="K1019" s="38">
        <v>2270</v>
      </c>
      <c r="L1019" s="69">
        <v>300</v>
      </c>
      <c r="M1019" s="69">
        <v>162</v>
      </c>
      <c r="N1019" s="19">
        <v>280</v>
      </c>
      <c r="O1019" s="69">
        <v>565.95</v>
      </c>
      <c r="P1019" s="19">
        <v>278.62</v>
      </c>
      <c r="Q1019" s="19">
        <v>0</v>
      </c>
      <c r="R1019" s="19">
        <v>0</v>
      </c>
      <c r="S1019" s="19">
        <v>100</v>
      </c>
      <c r="T1019" s="19">
        <v>1416.32</v>
      </c>
      <c r="U1019" s="19">
        <v>0</v>
      </c>
      <c r="V1019" s="19">
        <v>0</v>
      </c>
      <c r="W1019" s="23">
        <v>3102.89</v>
      </c>
      <c r="X1019" s="19">
        <v>162</v>
      </c>
      <c r="Y1019" s="19">
        <v>0</v>
      </c>
      <c r="Z1019" s="19">
        <v>160</v>
      </c>
      <c r="AA1019" s="69">
        <v>0</v>
      </c>
      <c r="AB1019" s="69">
        <v>0</v>
      </c>
      <c r="AC1019" s="69">
        <v>0</v>
      </c>
      <c r="AD1019" s="69">
        <v>0</v>
      </c>
      <c r="AE1019" s="69">
        <v>300</v>
      </c>
      <c r="AF1019" s="69">
        <v>0</v>
      </c>
      <c r="AG1019" s="69">
        <v>0</v>
      </c>
      <c r="AH1019" s="69">
        <v>0</v>
      </c>
      <c r="AI1019" s="69">
        <v>0</v>
      </c>
      <c r="AJ1019" s="38">
        <v>622</v>
      </c>
      <c r="AK1019" s="23">
        <v>5372.89</v>
      </c>
      <c r="AL1019" s="69">
        <v>82.29</v>
      </c>
      <c r="AM1019" s="38">
        <v>4668.6</v>
      </c>
    </row>
    <row r="1020" spans="1:39" ht="13.5">
      <c r="A1020" s="69" t="s">
        <v>13</v>
      </c>
      <c r="B1020" s="6">
        <v>2015</v>
      </c>
      <c r="C1020" s="40">
        <v>10</v>
      </c>
      <c r="D1020" s="69">
        <v>2020</v>
      </c>
      <c r="E1020" s="69">
        <v>160</v>
      </c>
      <c r="F1020" s="69">
        <v>0</v>
      </c>
      <c r="G1020" s="69">
        <v>0</v>
      </c>
      <c r="H1020" s="69">
        <v>0</v>
      </c>
      <c r="I1020" s="69">
        <v>0</v>
      </c>
      <c r="J1020" s="69">
        <v>0</v>
      </c>
      <c r="K1020" s="38">
        <v>2180</v>
      </c>
      <c r="L1020" s="69">
        <v>0</v>
      </c>
      <c r="M1020" s="69">
        <v>162</v>
      </c>
      <c r="N1020" s="19">
        <v>280</v>
      </c>
      <c r="O1020" s="69">
        <v>609.48</v>
      </c>
      <c r="P1020" s="19">
        <v>644.31</v>
      </c>
      <c r="Q1020" s="19">
        <v>0</v>
      </c>
      <c r="R1020" s="19">
        <v>0</v>
      </c>
      <c r="S1020" s="19">
        <v>0</v>
      </c>
      <c r="T1020" s="19">
        <v>940.34</v>
      </c>
      <c r="U1020" s="19">
        <v>0</v>
      </c>
      <c r="V1020" s="19">
        <v>0</v>
      </c>
      <c r="W1020" s="23">
        <v>2636.13</v>
      </c>
      <c r="X1020" s="19">
        <v>111</v>
      </c>
      <c r="Y1020" s="19">
        <v>51.5</v>
      </c>
      <c r="Z1020" s="19">
        <v>160</v>
      </c>
      <c r="AA1020" s="69">
        <v>0</v>
      </c>
      <c r="AB1020" s="69">
        <v>0</v>
      </c>
      <c r="AC1020" s="69">
        <v>0</v>
      </c>
      <c r="AD1020" s="69">
        <v>0</v>
      </c>
      <c r="AE1020" s="69">
        <v>0</v>
      </c>
      <c r="AF1020" s="69">
        <v>0</v>
      </c>
      <c r="AG1020" s="69">
        <v>0</v>
      </c>
      <c r="AH1020" s="69">
        <v>0</v>
      </c>
      <c r="AI1020" s="69">
        <v>0</v>
      </c>
      <c r="AJ1020" s="38">
        <v>322.5</v>
      </c>
      <c r="AK1020" s="23">
        <v>4816.13</v>
      </c>
      <c r="AL1020" s="69">
        <v>39.48</v>
      </c>
      <c r="AM1020" s="38">
        <v>4454.15</v>
      </c>
    </row>
    <row r="1021" spans="1:39" ht="13.5">
      <c r="A1021" s="69" t="s">
        <v>15</v>
      </c>
      <c r="B1021" s="6">
        <v>2015</v>
      </c>
      <c r="C1021" s="40">
        <v>10</v>
      </c>
      <c r="D1021" s="69">
        <v>2020</v>
      </c>
      <c r="E1021" s="69">
        <v>300</v>
      </c>
      <c r="F1021" s="69">
        <v>80</v>
      </c>
      <c r="G1021" s="69">
        <v>0</v>
      </c>
      <c r="H1021" s="69">
        <v>0</v>
      </c>
      <c r="I1021" s="69">
        <v>0</v>
      </c>
      <c r="J1021" s="69">
        <v>0</v>
      </c>
      <c r="K1021" s="38">
        <v>2400</v>
      </c>
      <c r="L1021" s="69">
        <v>300</v>
      </c>
      <c r="M1021" s="69">
        <v>45</v>
      </c>
      <c r="N1021" s="19">
        <v>270.67</v>
      </c>
      <c r="O1021" s="69">
        <v>565.95</v>
      </c>
      <c r="P1021" s="19">
        <v>644.31</v>
      </c>
      <c r="Q1021" s="19">
        <v>0</v>
      </c>
      <c r="R1021" s="19">
        <v>0</v>
      </c>
      <c r="S1021" s="19">
        <v>0</v>
      </c>
      <c r="T1021" s="19">
        <v>940.34</v>
      </c>
      <c r="U1021" s="19">
        <v>0</v>
      </c>
      <c r="V1021" s="19">
        <v>0</v>
      </c>
      <c r="W1021" s="23">
        <v>2766.27</v>
      </c>
      <c r="X1021" s="19">
        <v>172.5</v>
      </c>
      <c r="Y1021" s="19">
        <v>19.1</v>
      </c>
      <c r="Z1021" s="19">
        <v>0</v>
      </c>
      <c r="AA1021" s="69">
        <v>0</v>
      </c>
      <c r="AB1021" s="69">
        <v>0</v>
      </c>
      <c r="AC1021" s="69">
        <v>18.57</v>
      </c>
      <c r="AD1021" s="69">
        <v>0</v>
      </c>
      <c r="AE1021" s="69">
        <v>300</v>
      </c>
      <c r="AF1021" s="69">
        <v>0</v>
      </c>
      <c r="AG1021" s="69">
        <v>0</v>
      </c>
      <c r="AH1021" s="69">
        <v>0</v>
      </c>
      <c r="AI1021" s="69">
        <v>0</v>
      </c>
      <c r="AJ1021" s="38">
        <v>510.17</v>
      </c>
      <c r="AK1021" s="23">
        <v>5147.7</v>
      </c>
      <c r="AL1021" s="69">
        <v>59.77</v>
      </c>
      <c r="AM1021" s="38">
        <v>4596.33</v>
      </c>
    </row>
    <row r="1022" spans="1:39" ht="13.5">
      <c r="A1022" s="69" t="s">
        <v>13</v>
      </c>
      <c r="B1022" s="6">
        <v>2015</v>
      </c>
      <c r="C1022" s="40">
        <v>10</v>
      </c>
      <c r="D1022" s="69">
        <v>2020</v>
      </c>
      <c r="E1022" s="69">
        <v>150</v>
      </c>
      <c r="F1022" s="69">
        <v>0</v>
      </c>
      <c r="G1022" s="69">
        <v>0</v>
      </c>
      <c r="H1022" s="69">
        <v>0</v>
      </c>
      <c r="I1022" s="69">
        <v>0</v>
      </c>
      <c r="J1022" s="69">
        <v>0</v>
      </c>
      <c r="K1022" s="38">
        <v>2170</v>
      </c>
      <c r="L1022" s="69">
        <v>0</v>
      </c>
      <c r="M1022" s="69">
        <v>162</v>
      </c>
      <c r="N1022" s="19">
        <v>280</v>
      </c>
      <c r="O1022" s="69">
        <v>565.95</v>
      </c>
      <c r="P1022" s="19">
        <v>278.62</v>
      </c>
      <c r="Q1022" s="19">
        <v>0</v>
      </c>
      <c r="R1022" s="19">
        <v>0</v>
      </c>
      <c r="S1022" s="19">
        <v>0</v>
      </c>
      <c r="T1022" s="19">
        <v>1416.32</v>
      </c>
      <c r="U1022" s="19">
        <v>0</v>
      </c>
      <c r="V1022" s="19">
        <v>0</v>
      </c>
      <c r="W1022" s="23">
        <v>2702.89</v>
      </c>
      <c r="X1022" s="19">
        <v>181</v>
      </c>
      <c r="Y1022" s="19">
        <v>208.3</v>
      </c>
      <c r="Z1022" s="19">
        <v>0</v>
      </c>
      <c r="AA1022" s="69">
        <v>0</v>
      </c>
      <c r="AB1022" s="69">
        <v>0</v>
      </c>
      <c r="AC1022" s="69">
        <v>0</v>
      </c>
      <c r="AD1022" s="69">
        <v>0</v>
      </c>
      <c r="AE1022" s="69">
        <v>0</v>
      </c>
      <c r="AF1022" s="69">
        <v>0</v>
      </c>
      <c r="AG1022" s="69">
        <v>0</v>
      </c>
      <c r="AH1022" s="69">
        <v>0</v>
      </c>
      <c r="AI1022" s="69">
        <v>0</v>
      </c>
      <c r="AJ1022" s="38">
        <v>389.3</v>
      </c>
      <c r="AK1022" s="23">
        <v>4872.89</v>
      </c>
      <c r="AL1022" s="69">
        <v>41.19</v>
      </c>
      <c r="AM1022" s="38">
        <v>4442.4</v>
      </c>
    </row>
    <row r="1023" spans="1:39" ht="13.5">
      <c r="A1023" s="69" t="s">
        <v>13</v>
      </c>
      <c r="B1023" s="6">
        <v>2015</v>
      </c>
      <c r="C1023" s="40">
        <v>10</v>
      </c>
      <c r="D1023" s="69">
        <v>2020</v>
      </c>
      <c r="E1023" s="69">
        <v>150</v>
      </c>
      <c r="F1023" s="69">
        <v>0</v>
      </c>
      <c r="G1023" s="69">
        <v>0</v>
      </c>
      <c r="H1023" s="69">
        <v>0</v>
      </c>
      <c r="I1023" s="69">
        <v>0</v>
      </c>
      <c r="J1023" s="69">
        <v>0</v>
      </c>
      <c r="K1023" s="38">
        <v>2170</v>
      </c>
      <c r="L1023" s="69">
        <v>0</v>
      </c>
      <c r="M1023" s="69">
        <v>162</v>
      </c>
      <c r="N1023" s="19">
        <v>280</v>
      </c>
      <c r="O1023" s="69">
        <v>609.48</v>
      </c>
      <c r="P1023" s="19">
        <v>278.62</v>
      </c>
      <c r="Q1023" s="19">
        <v>0</v>
      </c>
      <c r="R1023" s="19">
        <v>0</v>
      </c>
      <c r="S1023" s="19">
        <v>0</v>
      </c>
      <c r="T1023" s="19">
        <v>1416.32</v>
      </c>
      <c r="U1023" s="19">
        <v>0</v>
      </c>
      <c r="V1023" s="19">
        <v>0</v>
      </c>
      <c r="W1023" s="23">
        <v>2746.42</v>
      </c>
      <c r="X1023" s="19">
        <v>339</v>
      </c>
      <c r="Y1023" s="19">
        <v>0</v>
      </c>
      <c r="Z1023" s="19">
        <v>160</v>
      </c>
      <c r="AA1023" s="69">
        <v>0</v>
      </c>
      <c r="AB1023" s="69">
        <v>0</v>
      </c>
      <c r="AC1023" s="69">
        <v>0</v>
      </c>
      <c r="AD1023" s="69">
        <v>0</v>
      </c>
      <c r="AE1023" s="69">
        <v>0</v>
      </c>
      <c r="AF1023" s="69">
        <v>11.61</v>
      </c>
      <c r="AG1023" s="69">
        <v>0</v>
      </c>
      <c r="AH1023" s="69">
        <v>0</v>
      </c>
      <c r="AI1023" s="69">
        <v>0</v>
      </c>
      <c r="AJ1023" s="38">
        <v>510.61</v>
      </c>
      <c r="AK1023" s="23">
        <v>4904.81</v>
      </c>
      <c r="AL1023" s="69">
        <v>42.14</v>
      </c>
      <c r="AM1023" s="38">
        <v>4363.67</v>
      </c>
    </row>
    <row r="1024" spans="1:39" ht="13.5">
      <c r="A1024" s="69" t="s">
        <v>13</v>
      </c>
      <c r="B1024" s="6">
        <v>2015</v>
      </c>
      <c r="C1024" s="40">
        <v>10</v>
      </c>
      <c r="D1024" s="69">
        <v>2020</v>
      </c>
      <c r="E1024" s="69">
        <v>260</v>
      </c>
      <c r="F1024" s="69">
        <v>0</v>
      </c>
      <c r="G1024" s="69">
        <v>0</v>
      </c>
      <c r="H1024" s="69">
        <v>0</v>
      </c>
      <c r="I1024" s="69">
        <v>0</v>
      </c>
      <c r="J1024" s="69">
        <v>0</v>
      </c>
      <c r="K1024" s="38">
        <v>2280</v>
      </c>
      <c r="L1024" s="69">
        <v>300</v>
      </c>
      <c r="M1024" s="69">
        <v>126</v>
      </c>
      <c r="N1024" s="19">
        <v>252</v>
      </c>
      <c r="O1024" s="69">
        <v>391.81</v>
      </c>
      <c r="P1024" s="19">
        <v>278.62</v>
      </c>
      <c r="Q1024" s="19">
        <v>0</v>
      </c>
      <c r="R1024" s="19">
        <v>0</v>
      </c>
      <c r="S1024" s="19">
        <v>100</v>
      </c>
      <c r="T1024" s="19">
        <v>1393.1</v>
      </c>
      <c r="U1024" s="19">
        <v>0</v>
      </c>
      <c r="V1024" s="19">
        <v>0</v>
      </c>
      <c r="W1024" s="23">
        <v>2841.53</v>
      </c>
      <c r="X1024" s="19">
        <v>100</v>
      </c>
      <c r="Y1024" s="19">
        <v>0</v>
      </c>
      <c r="Z1024" s="19">
        <v>160</v>
      </c>
      <c r="AA1024" s="69">
        <v>0</v>
      </c>
      <c r="AB1024" s="69">
        <v>0</v>
      </c>
      <c r="AC1024" s="69">
        <v>32.51</v>
      </c>
      <c r="AD1024" s="69">
        <v>0</v>
      </c>
      <c r="AE1024" s="69">
        <v>300</v>
      </c>
      <c r="AF1024" s="69">
        <v>185.75</v>
      </c>
      <c r="AG1024" s="69">
        <v>0</v>
      </c>
      <c r="AH1024" s="69">
        <v>0</v>
      </c>
      <c r="AI1024" s="69">
        <v>0</v>
      </c>
      <c r="AJ1024" s="38">
        <v>778.26</v>
      </c>
      <c r="AK1024" s="23">
        <v>4903.27</v>
      </c>
      <c r="AL1024" s="69">
        <v>42.1</v>
      </c>
      <c r="AM1024" s="38">
        <v>4301.17</v>
      </c>
    </row>
    <row r="1025" spans="1:39" ht="13.5">
      <c r="A1025" s="69" t="s">
        <v>13</v>
      </c>
      <c r="B1025" s="6">
        <v>2015</v>
      </c>
      <c r="C1025" s="40">
        <v>10</v>
      </c>
      <c r="D1025" s="69">
        <v>2020</v>
      </c>
      <c r="E1025" s="69">
        <v>300</v>
      </c>
      <c r="F1025" s="69">
        <v>0</v>
      </c>
      <c r="G1025" s="69">
        <v>0</v>
      </c>
      <c r="H1025" s="69">
        <v>0</v>
      </c>
      <c r="I1025" s="69">
        <v>0</v>
      </c>
      <c r="J1025" s="69">
        <v>0</v>
      </c>
      <c r="K1025" s="38">
        <v>2320</v>
      </c>
      <c r="L1025" s="69">
        <v>300</v>
      </c>
      <c r="M1025" s="69">
        <v>162</v>
      </c>
      <c r="N1025" s="19">
        <v>280</v>
      </c>
      <c r="O1025" s="69">
        <v>565.5</v>
      </c>
      <c r="P1025" s="19">
        <v>278.62</v>
      </c>
      <c r="Q1025" s="19">
        <v>300</v>
      </c>
      <c r="R1025" s="19">
        <v>0</v>
      </c>
      <c r="S1025" s="19">
        <v>100</v>
      </c>
      <c r="T1025" s="19">
        <v>1369.89</v>
      </c>
      <c r="U1025" s="19">
        <v>0</v>
      </c>
      <c r="V1025" s="19">
        <v>0</v>
      </c>
      <c r="W1025" s="23">
        <v>3356.46</v>
      </c>
      <c r="X1025" s="19">
        <v>118</v>
      </c>
      <c r="Y1025" s="19">
        <v>0</v>
      </c>
      <c r="Z1025" s="19">
        <v>160</v>
      </c>
      <c r="AA1025" s="69">
        <v>0</v>
      </c>
      <c r="AB1025" s="69">
        <v>0</v>
      </c>
      <c r="AC1025" s="69">
        <v>0</v>
      </c>
      <c r="AD1025" s="69">
        <v>0</v>
      </c>
      <c r="AE1025" s="69">
        <v>300</v>
      </c>
      <c r="AF1025" s="69">
        <v>0</v>
      </c>
      <c r="AG1025" s="69">
        <v>0</v>
      </c>
      <c r="AH1025" s="69">
        <v>0</v>
      </c>
      <c r="AI1025" s="69">
        <v>0</v>
      </c>
      <c r="AJ1025" s="38">
        <v>578</v>
      </c>
      <c r="AK1025" s="23">
        <v>5676.46</v>
      </c>
      <c r="AL1025" s="69">
        <v>112.65</v>
      </c>
      <c r="AM1025" s="38">
        <v>4985.81</v>
      </c>
    </row>
    <row r="1026" spans="1:39" ht="13.5">
      <c r="A1026" s="16" t="s">
        <v>18</v>
      </c>
      <c r="B1026" s="6">
        <v>2015</v>
      </c>
      <c r="C1026" s="40">
        <v>10</v>
      </c>
      <c r="D1026" s="69">
        <v>2220</v>
      </c>
      <c r="E1026" s="69">
        <v>300</v>
      </c>
      <c r="F1026" s="69">
        <v>50</v>
      </c>
      <c r="G1026" s="69">
        <v>0</v>
      </c>
      <c r="H1026" s="69">
        <v>0</v>
      </c>
      <c r="I1026" s="69">
        <v>0</v>
      </c>
      <c r="J1026" s="69">
        <v>0</v>
      </c>
      <c r="K1026" s="38">
        <v>2570</v>
      </c>
      <c r="L1026" s="69">
        <v>300</v>
      </c>
      <c r="M1026" s="69">
        <v>45</v>
      </c>
      <c r="N1026" s="19">
        <v>280</v>
      </c>
      <c r="O1026" s="69">
        <v>669.83</v>
      </c>
      <c r="P1026" s="19">
        <v>708.1</v>
      </c>
      <c r="Q1026" s="19">
        <v>0</v>
      </c>
      <c r="R1026" s="19">
        <v>0</v>
      </c>
      <c r="S1026" s="19">
        <v>0</v>
      </c>
      <c r="T1026" s="19">
        <v>1237.59</v>
      </c>
      <c r="U1026" s="19">
        <v>0</v>
      </c>
      <c r="V1026" s="19">
        <v>0</v>
      </c>
      <c r="W1026" s="23">
        <v>3240.52</v>
      </c>
      <c r="X1026" s="19">
        <v>137</v>
      </c>
      <c r="Y1026" s="19">
        <v>0</v>
      </c>
      <c r="Z1026" s="19">
        <v>0</v>
      </c>
      <c r="AA1026" s="69">
        <v>0</v>
      </c>
      <c r="AB1026" s="69">
        <v>0</v>
      </c>
      <c r="AC1026" s="69">
        <v>0</v>
      </c>
      <c r="AD1026" s="69">
        <v>0</v>
      </c>
      <c r="AE1026" s="69">
        <v>300</v>
      </c>
      <c r="AF1026" s="69">
        <v>0</v>
      </c>
      <c r="AG1026" s="69">
        <v>0</v>
      </c>
      <c r="AH1026" s="69">
        <v>0</v>
      </c>
      <c r="AI1026" s="69">
        <v>0</v>
      </c>
      <c r="AJ1026" s="38">
        <v>437</v>
      </c>
      <c r="AK1026" s="23">
        <v>5810.52</v>
      </c>
      <c r="AL1026" s="69">
        <v>126.05</v>
      </c>
      <c r="AM1026" s="38">
        <v>5247.47</v>
      </c>
    </row>
    <row r="1027" spans="1:174" ht="13.5">
      <c r="A1027" s="51" t="s">
        <v>13</v>
      </c>
      <c r="B1027" s="6">
        <v>2015</v>
      </c>
      <c r="C1027" s="40">
        <v>10</v>
      </c>
      <c r="D1027" s="16">
        <v>1313</v>
      </c>
      <c r="E1027" s="16">
        <v>32.5</v>
      </c>
      <c r="F1027" s="16">
        <v>0</v>
      </c>
      <c r="G1027" s="16">
        <v>0</v>
      </c>
      <c r="H1027" s="16">
        <v>0</v>
      </c>
      <c r="I1027" s="16">
        <v>0</v>
      </c>
      <c r="J1027" s="16">
        <v>0</v>
      </c>
      <c r="K1027" s="38">
        <f aca="true" t="shared" si="41" ref="K1027:K1090">SUM(D1027:J1027)</f>
        <v>1345.5</v>
      </c>
      <c r="L1027" s="16">
        <v>0</v>
      </c>
      <c r="M1027" s="16">
        <v>0</v>
      </c>
      <c r="N1027" s="19">
        <v>205.33</v>
      </c>
      <c r="O1027" s="16">
        <v>348.28</v>
      </c>
      <c r="P1027" s="19">
        <v>0</v>
      </c>
      <c r="Q1027" s="19">
        <v>0</v>
      </c>
      <c r="R1027" s="19">
        <v>0</v>
      </c>
      <c r="S1027" s="19">
        <v>0</v>
      </c>
      <c r="T1027" s="19">
        <v>905.52</v>
      </c>
      <c r="U1027" s="19">
        <v>0</v>
      </c>
      <c r="V1027" s="19">
        <v>0</v>
      </c>
      <c r="W1027" s="23">
        <f aca="true" t="shared" si="42" ref="W1027:W1058">SUM(L1027:V1027)</f>
        <v>1459.13</v>
      </c>
      <c r="X1027" s="19">
        <v>416</v>
      </c>
      <c r="Y1027" s="19">
        <v>71.9</v>
      </c>
      <c r="Z1027" s="19">
        <v>122.67</v>
      </c>
      <c r="AA1027" s="16">
        <v>0</v>
      </c>
      <c r="AB1027" s="16">
        <v>0</v>
      </c>
      <c r="AC1027" s="16">
        <v>0</v>
      </c>
      <c r="AD1027" s="16">
        <v>0</v>
      </c>
      <c r="AE1027" s="16">
        <v>0</v>
      </c>
      <c r="AF1027" s="16">
        <v>0</v>
      </c>
      <c r="AG1027" s="5">
        <v>0</v>
      </c>
      <c r="AH1027" s="5">
        <v>0</v>
      </c>
      <c r="AI1027" s="5">
        <v>0</v>
      </c>
      <c r="AJ1027" s="38">
        <f aca="true" t="shared" si="43" ref="AJ1027:AJ1090">SUM(X1027:AI1027)</f>
        <v>610.5699999999999</v>
      </c>
      <c r="AK1027" s="23">
        <v>2804.63</v>
      </c>
      <c r="AL1027" s="5">
        <v>0</v>
      </c>
      <c r="AM1027" s="38">
        <v>2194.06</v>
      </c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5"/>
      <c r="BF1027" s="5"/>
      <c r="BG1027" s="5"/>
      <c r="BH1027" s="5"/>
      <c r="BI1027" s="5"/>
      <c r="BJ1027" s="5"/>
      <c r="BK1027" s="5"/>
      <c r="BL1027" s="5"/>
      <c r="BM1027" s="5"/>
      <c r="BN1027" s="5"/>
      <c r="BO1027" s="5"/>
      <c r="BP1027" s="5"/>
      <c r="BQ1027" s="5"/>
      <c r="BR1027" s="5"/>
      <c r="BS1027" s="5"/>
      <c r="BT1027" s="5"/>
      <c r="BU1027" s="5"/>
      <c r="BV1027" s="5"/>
      <c r="BW1027" s="5"/>
      <c r="BX1027" s="5"/>
      <c r="BY1027" s="5"/>
      <c r="BZ1027" s="5"/>
      <c r="CA1027" s="5"/>
      <c r="CB1027" s="5"/>
      <c r="CC1027" s="5"/>
      <c r="CD1027" s="5"/>
      <c r="CE1027" s="5"/>
      <c r="CF1027" s="5"/>
      <c r="CG1027" s="5"/>
      <c r="CH1027" s="5"/>
      <c r="CI1027" s="5"/>
      <c r="CJ1027" s="5"/>
      <c r="CK1027" s="5"/>
      <c r="CL1027" s="5"/>
      <c r="CM1027" s="5"/>
      <c r="CN1027" s="5"/>
      <c r="CO1027" s="5"/>
      <c r="CP1027" s="5"/>
      <c r="CQ1027" s="5"/>
      <c r="CR1027" s="5"/>
      <c r="CS1027" s="5"/>
      <c r="CT1027" s="5"/>
      <c r="CU1027" s="117"/>
      <c r="CV1027" s="117"/>
      <c r="CW1027" s="117"/>
      <c r="CX1027" s="117"/>
      <c r="CY1027" s="117"/>
      <c r="CZ1027" s="117"/>
      <c r="DA1027" s="117"/>
      <c r="DB1027" s="117"/>
      <c r="DC1027" s="117"/>
      <c r="DD1027" s="117"/>
      <c r="DE1027" s="117"/>
      <c r="DF1027" s="117"/>
      <c r="DG1027" s="117"/>
      <c r="DH1027" s="117"/>
      <c r="DI1027" s="117"/>
      <c r="DJ1027" s="117"/>
      <c r="DK1027" s="117"/>
      <c r="DL1027" s="117"/>
      <c r="DM1027" s="117"/>
      <c r="DN1027" s="117"/>
      <c r="DO1027" s="117"/>
      <c r="DP1027" s="117"/>
      <c r="DQ1027" s="117"/>
      <c r="DR1027" s="117"/>
      <c r="DS1027" s="117"/>
      <c r="DT1027" s="117"/>
      <c r="DU1027" s="117"/>
      <c r="DV1027" s="117"/>
      <c r="DW1027" s="117"/>
      <c r="DX1027" s="117"/>
      <c r="DY1027" s="117"/>
      <c r="DZ1027" s="117"/>
      <c r="EA1027" s="117"/>
      <c r="EB1027" s="117"/>
      <c r="EC1027" s="117"/>
      <c r="ED1027" s="117"/>
      <c r="EE1027" s="117"/>
      <c r="EF1027" s="117"/>
      <c r="EG1027" s="117"/>
      <c r="EH1027" s="117"/>
      <c r="EI1027" s="117"/>
      <c r="EJ1027" s="117"/>
      <c r="EK1027" s="117"/>
      <c r="EL1027" s="117"/>
      <c r="EM1027" s="117"/>
      <c r="EN1027" s="117"/>
      <c r="EO1027" s="117"/>
      <c r="EP1027" s="117"/>
      <c r="EQ1027" s="117"/>
      <c r="ER1027" s="117"/>
      <c r="ES1027" s="117"/>
      <c r="ET1027" s="117"/>
      <c r="EU1027" s="117"/>
      <c r="EV1027" s="117"/>
      <c r="EW1027" s="117"/>
      <c r="EX1027" s="117"/>
      <c r="EY1027" s="117"/>
      <c r="EZ1027" s="117"/>
      <c r="FA1027" s="117"/>
      <c r="FB1027" s="117"/>
      <c r="FC1027" s="117"/>
      <c r="FD1027" s="117"/>
      <c r="FE1027" s="117"/>
      <c r="FF1027" s="117"/>
      <c r="FG1027" s="117"/>
      <c r="FH1027" s="117"/>
      <c r="FI1027" s="117"/>
      <c r="FJ1027" s="117"/>
      <c r="FK1027" s="117"/>
      <c r="FL1027" s="117"/>
      <c r="FM1027" s="117"/>
      <c r="FN1027" s="117"/>
      <c r="FO1027" s="117"/>
      <c r="FP1027" s="117"/>
      <c r="FQ1027" s="117"/>
      <c r="FR1027" s="117"/>
    </row>
    <row r="1028" spans="1:174" ht="13.5">
      <c r="A1028" s="51" t="s">
        <v>13</v>
      </c>
      <c r="B1028" s="6">
        <v>2015</v>
      </c>
      <c r="C1028" s="40">
        <v>10</v>
      </c>
      <c r="D1028" s="16">
        <v>1313</v>
      </c>
      <c r="E1028" s="16">
        <v>32.5</v>
      </c>
      <c r="F1028" s="16">
        <v>0</v>
      </c>
      <c r="G1028" s="16">
        <v>0</v>
      </c>
      <c r="H1028" s="16">
        <v>0</v>
      </c>
      <c r="I1028" s="16">
        <v>0</v>
      </c>
      <c r="J1028" s="16">
        <v>0</v>
      </c>
      <c r="K1028" s="38">
        <f t="shared" si="41"/>
        <v>1345.5</v>
      </c>
      <c r="L1028" s="16">
        <v>0</v>
      </c>
      <c r="M1028" s="16">
        <v>0</v>
      </c>
      <c r="N1028" s="19">
        <v>205.33</v>
      </c>
      <c r="O1028" s="16">
        <v>391.81</v>
      </c>
      <c r="P1028" s="19">
        <v>0</v>
      </c>
      <c r="Q1028" s="19">
        <v>0</v>
      </c>
      <c r="R1028" s="19">
        <v>0</v>
      </c>
      <c r="S1028" s="19">
        <v>0</v>
      </c>
      <c r="T1028" s="19">
        <v>719.77</v>
      </c>
      <c r="U1028" s="19">
        <v>0</v>
      </c>
      <c r="V1028" s="19">
        <v>0</v>
      </c>
      <c r="W1028" s="23">
        <f t="shared" si="42"/>
        <v>1316.9099999999999</v>
      </c>
      <c r="X1028" s="19">
        <v>288</v>
      </c>
      <c r="Y1028" s="19">
        <v>0</v>
      </c>
      <c r="Z1028" s="19">
        <v>122.67</v>
      </c>
      <c r="AA1028" s="16">
        <v>0</v>
      </c>
      <c r="AB1028" s="16">
        <v>0</v>
      </c>
      <c r="AC1028" s="16">
        <v>0</v>
      </c>
      <c r="AD1028" s="16">
        <v>0</v>
      </c>
      <c r="AE1028" s="16">
        <v>0</v>
      </c>
      <c r="AF1028" s="16">
        <v>0</v>
      </c>
      <c r="AG1028" s="5">
        <v>0</v>
      </c>
      <c r="AH1028" s="5">
        <v>0</v>
      </c>
      <c r="AI1028" s="5">
        <v>0</v>
      </c>
      <c r="AJ1028" s="38">
        <f t="shared" si="43"/>
        <v>410.67</v>
      </c>
      <c r="AK1028" s="23">
        <v>2662.41</v>
      </c>
      <c r="AL1028" s="5">
        <v>0</v>
      </c>
      <c r="AM1028" s="38">
        <v>2251.74</v>
      </c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5"/>
      <c r="BF1028" s="5"/>
      <c r="BG1028" s="5"/>
      <c r="BH1028" s="5"/>
      <c r="BI1028" s="5"/>
      <c r="BJ1028" s="5"/>
      <c r="BK1028" s="5"/>
      <c r="BL1028" s="5"/>
      <c r="BM1028" s="5"/>
      <c r="BN1028" s="5"/>
      <c r="BO1028" s="5"/>
      <c r="BP1028" s="5"/>
      <c r="BQ1028" s="5"/>
      <c r="BR1028" s="5"/>
      <c r="BS1028" s="5"/>
      <c r="BT1028" s="5"/>
      <c r="BU1028" s="5"/>
      <c r="BV1028" s="5"/>
      <c r="BW1028" s="5"/>
      <c r="BX1028" s="5"/>
      <c r="BY1028" s="5"/>
      <c r="BZ1028" s="5"/>
      <c r="CA1028" s="5"/>
      <c r="CB1028" s="5"/>
      <c r="CC1028" s="5"/>
      <c r="CD1028" s="5"/>
      <c r="CE1028" s="5"/>
      <c r="CF1028" s="5"/>
      <c r="CG1028" s="5"/>
      <c r="CH1028" s="5"/>
      <c r="CI1028" s="5"/>
      <c r="CJ1028" s="5"/>
      <c r="CK1028" s="5"/>
      <c r="CL1028" s="5"/>
      <c r="CM1028" s="5"/>
      <c r="CN1028" s="5"/>
      <c r="CO1028" s="5"/>
      <c r="CP1028" s="5"/>
      <c r="CQ1028" s="5"/>
      <c r="CR1028" s="5"/>
      <c r="CS1028" s="5"/>
      <c r="CT1028" s="5"/>
      <c r="CU1028" s="117"/>
      <c r="CV1028" s="117"/>
      <c r="CW1028" s="117"/>
      <c r="CX1028" s="117"/>
      <c r="CY1028" s="117"/>
      <c r="CZ1028" s="117"/>
      <c r="DA1028" s="117"/>
      <c r="DB1028" s="117"/>
      <c r="DC1028" s="117"/>
      <c r="DD1028" s="117"/>
      <c r="DE1028" s="117"/>
      <c r="DF1028" s="117"/>
      <c r="DG1028" s="117"/>
      <c r="DH1028" s="117"/>
      <c r="DI1028" s="117"/>
      <c r="DJ1028" s="117"/>
      <c r="DK1028" s="117"/>
      <c r="DL1028" s="117"/>
      <c r="DM1028" s="117"/>
      <c r="DN1028" s="117"/>
      <c r="DO1028" s="117"/>
      <c r="DP1028" s="117"/>
      <c r="DQ1028" s="117"/>
      <c r="DR1028" s="117"/>
      <c r="DS1028" s="117"/>
      <c r="DT1028" s="117"/>
      <c r="DU1028" s="117"/>
      <c r="DV1028" s="117"/>
      <c r="DW1028" s="117"/>
      <c r="DX1028" s="117"/>
      <c r="DY1028" s="117"/>
      <c r="DZ1028" s="117"/>
      <c r="EA1028" s="117"/>
      <c r="EB1028" s="117"/>
      <c r="EC1028" s="117"/>
      <c r="ED1028" s="117"/>
      <c r="EE1028" s="117"/>
      <c r="EF1028" s="117"/>
      <c r="EG1028" s="117"/>
      <c r="EH1028" s="117"/>
      <c r="EI1028" s="117"/>
      <c r="EJ1028" s="117"/>
      <c r="EK1028" s="117"/>
      <c r="EL1028" s="117"/>
      <c r="EM1028" s="117"/>
      <c r="EN1028" s="117"/>
      <c r="EO1028" s="117"/>
      <c r="EP1028" s="117"/>
      <c r="EQ1028" s="117"/>
      <c r="ER1028" s="117"/>
      <c r="ES1028" s="117"/>
      <c r="ET1028" s="117"/>
      <c r="EU1028" s="117"/>
      <c r="EV1028" s="117"/>
      <c r="EW1028" s="117"/>
      <c r="EX1028" s="117"/>
      <c r="EY1028" s="117"/>
      <c r="EZ1028" s="117"/>
      <c r="FA1028" s="117"/>
      <c r="FB1028" s="117"/>
      <c r="FC1028" s="117"/>
      <c r="FD1028" s="117"/>
      <c r="FE1028" s="117"/>
      <c r="FF1028" s="117"/>
      <c r="FG1028" s="117"/>
      <c r="FH1028" s="117"/>
      <c r="FI1028" s="117"/>
      <c r="FJ1028" s="117"/>
      <c r="FK1028" s="117"/>
      <c r="FL1028" s="117"/>
      <c r="FM1028" s="117"/>
      <c r="FN1028" s="117"/>
      <c r="FO1028" s="117"/>
      <c r="FP1028" s="117"/>
      <c r="FQ1028" s="117"/>
      <c r="FR1028" s="117"/>
    </row>
    <row r="1029" spans="1:174" ht="13.5">
      <c r="A1029" s="51" t="s">
        <v>13</v>
      </c>
      <c r="B1029" s="6">
        <v>2015</v>
      </c>
      <c r="C1029" s="40">
        <v>10</v>
      </c>
      <c r="D1029" s="16">
        <v>1818</v>
      </c>
      <c r="E1029" s="16">
        <v>37.5</v>
      </c>
      <c r="F1029" s="16">
        <v>0</v>
      </c>
      <c r="G1029" s="16">
        <v>0</v>
      </c>
      <c r="H1029" s="16">
        <v>0</v>
      </c>
      <c r="I1029" s="16">
        <v>0</v>
      </c>
      <c r="J1029" s="16">
        <v>0</v>
      </c>
      <c r="K1029" s="38">
        <f t="shared" si="41"/>
        <v>1855.5</v>
      </c>
      <c r="L1029" s="16">
        <v>0</v>
      </c>
      <c r="M1029" s="16">
        <v>144</v>
      </c>
      <c r="N1029" s="19">
        <v>252</v>
      </c>
      <c r="O1029" s="16">
        <v>356.98</v>
      </c>
      <c r="P1029" s="19">
        <v>0</v>
      </c>
      <c r="Q1029" s="19">
        <v>0</v>
      </c>
      <c r="R1029" s="19">
        <v>0</v>
      </c>
      <c r="S1029" s="19">
        <v>0</v>
      </c>
      <c r="T1029" s="19">
        <v>789.43</v>
      </c>
      <c r="U1029" s="19">
        <v>0</v>
      </c>
      <c r="V1029" s="19">
        <v>0</v>
      </c>
      <c r="W1029" s="23">
        <f t="shared" si="42"/>
        <v>1542.4099999999999</v>
      </c>
      <c r="X1029" s="19">
        <v>46.5</v>
      </c>
      <c r="Y1029" s="19">
        <v>118.8</v>
      </c>
      <c r="Z1029" s="19">
        <v>0</v>
      </c>
      <c r="AA1029" s="16">
        <v>0</v>
      </c>
      <c r="AB1029" s="16">
        <v>0</v>
      </c>
      <c r="AC1029" s="16">
        <v>0</v>
      </c>
      <c r="AD1029" s="16">
        <v>0</v>
      </c>
      <c r="AE1029" s="16">
        <v>0</v>
      </c>
      <c r="AF1029" s="16">
        <v>0</v>
      </c>
      <c r="AG1029" s="5">
        <v>0</v>
      </c>
      <c r="AH1029" s="5">
        <v>0</v>
      </c>
      <c r="AI1029" s="5">
        <v>0</v>
      </c>
      <c r="AJ1029" s="38">
        <f t="shared" si="43"/>
        <v>165.3</v>
      </c>
      <c r="AK1029" s="23">
        <v>3397.91</v>
      </c>
      <c r="AL1029" s="5">
        <v>0</v>
      </c>
      <c r="AM1029" s="38">
        <v>3232.61</v>
      </c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  <c r="BE1029" s="5"/>
      <c r="BF1029" s="5"/>
      <c r="BG1029" s="5"/>
      <c r="BH1029" s="5"/>
      <c r="BI1029" s="5"/>
      <c r="BJ1029" s="5"/>
      <c r="BK1029" s="5"/>
      <c r="BL1029" s="5"/>
      <c r="BM1029" s="5"/>
      <c r="BN1029" s="5"/>
      <c r="BO1029" s="5"/>
      <c r="BP1029" s="5"/>
      <c r="BQ1029" s="5"/>
      <c r="BR1029" s="5"/>
      <c r="BS1029" s="5"/>
      <c r="BT1029" s="5"/>
      <c r="BU1029" s="5"/>
      <c r="BV1029" s="5"/>
      <c r="BW1029" s="5"/>
      <c r="BX1029" s="5"/>
      <c r="BY1029" s="5"/>
      <c r="BZ1029" s="5"/>
      <c r="CA1029" s="5"/>
      <c r="CB1029" s="5"/>
      <c r="CC1029" s="5"/>
      <c r="CD1029" s="5"/>
      <c r="CE1029" s="5"/>
      <c r="CF1029" s="5"/>
      <c r="CG1029" s="5"/>
      <c r="CH1029" s="5"/>
      <c r="CI1029" s="5"/>
      <c r="CJ1029" s="5"/>
      <c r="CK1029" s="5"/>
      <c r="CL1029" s="5"/>
      <c r="CM1029" s="5"/>
      <c r="CN1029" s="5"/>
      <c r="CO1029" s="5"/>
      <c r="CP1029" s="5"/>
      <c r="CQ1029" s="5"/>
      <c r="CR1029" s="5"/>
      <c r="CS1029" s="5"/>
      <c r="CT1029" s="5"/>
      <c r="CU1029" s="117"/>
      <c r="CV1029" s="117"/>
      <c r="CW1029" s="117"/>
      <c r="CX1029" s="117"/>
      <c r="CY1029" s="117"/>
      <c r="CZ1029" s="117"/>
      <c r="DA1029" s="117"/>
      <c r="DB1029" s="117"/>
      <c r="DC1029" s="117"/>
      <c r="DD1029" s="117"/>
      <c r="DE1029" s="117"/>
      <c r="DF1029" s="117"/>
      <c r="DG1029" s="117"/>
      <c r="DH1029" s="117"/>
      <c r="DI1029" s="117"/>
      <c r="DJ1029" s="117"/>
      <c r="DK1029" s="117"/>
      <c r="DL1029" s="117"/>
      <c r="DM1029" s="117"/>
      <c r="DN1029" s="117"/>
      <c r="DO1029" s="117"/>
      <c r="DP1029" s="117"/>
      <c r="DQ1029" s="117"/>
      <c r="DR1029" s="117"/>
      <c r="DS1029" s="117"/>
      <c r="DT1029" s="117"/>
      <c r="DU1029" s="117"/>
      <c r="DV1029" s="117"/>
      <c r="DW1029" s="117"/>
      <c r="DX1029" s="117"/>
      <c r="DY1029" s="117"/>
      <c r="DZ1029" s="117"/>
      <c r="EA1029" s="117"/>
      <c r="EB1029" s="117"/>
      <c r="EC1029" s="117"/>
      <c r="ED1029" s="117"/>
      <c r="EE1029" s="117"/>
      <c r="EF1029" s="117"/>
      <c r="EG1029" s="117"/>
      <c r="EH1029" s="117"/>
      <c r="EI1029" s="117"/>
      <c r="EJ1029" s="117"/>
      <c r="EK1029" s="117"/>
      <c r="EL1029" s="117"/>
      <c r="EM1029" s="117"/>
      <c r="EN1029" s="117"/>
      <c r="EO1029" s="117"/>
      <c r="EP1029" s="117"/>
      <c r="EQ1029" s="117"/>
      <c r="ER1029" s="117"/>
      <c r="ES1029" s="117"/>
      <c r="ET1029" s="117"/>
      <c r="EU1029" s="117"/>
      <c r="EV1029" s="117"/>
      <c r="EW1029" s="117"/>
      <c r="EX1029" s="117"/>
      <c r="EY1029" s="117"/>
      <c r="EZ1029" s="117"/>
      <c r="FA1029" s="117"/>
      <c r="FB1029" s="117"/>
      <c r="FC1029" s="117"/>
      <c r="FD1029" s="117"/>
      <c r="FE1029" s="117"/>
      <c r="FF1029" s="117"/>
      <c r="FG1029" s="117"/>
      <c r="FH1029" s="117"/>
      <c r="FI1029" s="117"/>
      <c r="FJ1029" s="117"/>
      <c r="FK1029" s="117"/>
      <c r="FL1029" s="117"/>
      <c r="FM1029" s="117"/>
      <c r="FN1029" s="117"/>
      <c r="FO1029" s="117"/>
      <c r="FP1029" s="117"/>
      <c r="FQ1029" s="117"/>
      <c r="FR1029" s="117"/>
    </row>
    <row r="1030" spans="1:174" ht="13.5">
      <c r="A1030" s="51" t="s">
        <v>13</v>
      </c>
      <c r="B1030" s="6">
        <v>2015</v>
      </c>
      <c r="C1030" s="40">
        <v>10</v>
      </c>
      <c r="D1030" s="16">
        <v>1818</v>
      </c>
      <c r="E1030" s="16">
        <v>40</v>
      </c>
      <c r="F1030" s="16">
        <v>0</v>
      </c>
      <c r="G1030" s="16">
        <v>0</v>
      </c>
      <c r="H1030" s="16">
        <v>0</v>
      </c>
      <c r="I1030" s="16">
        <v>0</v>
      </c>
      <c r="J1030" s="16">
        <v>0</v>
      </c>
      <c r="K1030" s="38">
        <f t="shared" si="41"/>
        <v>1858</v>
      </c>
      <c r="L1030" s="16">
        <v>0</v>
      </c>
      <c r="M1030" s="16">
        <v>0</v>
      </c>
      <c r="N1030" s="19">
        <v>252</v>
      </c>
      <c r="O1030" s="16">
        <v>356.98</v>
      </c>
      <c r="P1030" s="19">
        <v>0</v>
      </c>
      <c r="Q1030" s="19">
        <v>0</v>
      </c>
      <c r="R1030" s="19">
        <v>0</v>
      </c>
      <c r="S1030" s="19">
        <v>0</v>
      </c>
      <c r="T1030" s="19">
        <v>1137.7</v>
      </c>
      <c r="U1030" s="19">
        <v>0</v>
      </c>
      <c r="V1030" s="19">
        <v>0</v>
      </c>
      <c r="W1030" s="23">
        <f t="shared" si="42"/>
        <v>1746.68</v>
      </c>
      <c r="X1030" s="19">
        <v>586</v>
      </c>
      <c r="Y1030" s="19">
        <v>7.7</v>
      </c>
      <c r="Z1030" s="19">
        <v>149.33</v>
      </c>
      <c r="AA1030" s="16">
        <v>0</v>
      </c>
      <c r="AB1030" s="16">
        <v>0</v>
      </c>
      <c r="AC1030" s="16">
        <v>0</v>
      </c>
      <c r="AD1030" s="16">
        <v>0</v>
      </c>
      <c r="AE1030" s="16">
        <v>0</v>
      </c>
      <c r="AF1030" s="16">
        <v>0</v>
      </c>
      <c r="AG1030" s="5">
        <v>0</v>
      </c>
      <c r="AH1030" s="5">
        <v>0</v>
      </c>
      <c r="AI1030" s="5">
        <v>0</v>
      </c>
      <c r="AJ1030" s="38">
        <f t="shared" si="43"/>
        <v>743.0300000000001</v>
      </c>
      <c r="AK1030" s="23">
        <v>3604.68</v>
      </c>
      <c r="AL1030" s="5">
        <v>3.14</v>
      </c>
      <c r="AM1030" s="38">
        <v>2858.51</v>
      </c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BE1030" s="5"/>
      <c r="BF1030" s="5"/>
      <c r="BG1030" s="5"/>
      <c r="BH1030" s="5"/>
      <c r="BI1030" s="5"/>
      <c r="BJ1030" s="5"/>
      <c r="BK1030" s="5"/>
      <c r="BL1030" s="5"/>
      <c r="BM1030" s="5"/>
      <c r="BN1030" s="5"/>
      <c r="BO1030" s="5"/>
      <c r="BP1030" s="5"/>
      <c r="BQ1030" s="5"/>
      <c r="BR1030" s="5"/>
      <c r="BS1030" s="5"/>
      <c r="BT1030" s="5"/>
      <c r="BU1030" s="5"/>
      <c r="BV1030" s="5"/>
      <c r="BW1030" s="5"/>
      <c r="BX1030" s="5"/>
      <c r="BY1030" s="5"/>
      <c r="BZ1030" s="5"/>
      <c r="CA1030" s="5"/>
      <c r="CB1030" s="5"/>
      <c r="CC1030" s="5"/>
      <c r="CD1030" s="5"/>
      <c r="CE1030" s="5"/>
      <c r="CF1030" s="5"/>
      <c r="CG1030" s="5"/>
      <c r="CH1030" s="5"/>
      <c r="CI1030" s="5"/>
      <c r="CJ1030" s="5"/>
      <c r="CK1030" s="5"/>
      <c r="CL1030" s="5"/>
      <c r="CM1030" s="5"/>
      <c r="CN1030" s="5"/>
      <c r="CO1030" s="5"/>
      <c r="CP1030" s="5"/>
      <c r="CQ1030" s="5"/>
      <c r="CR1030" s="5"/>
      <c r="CS1030" s="5"/>
      <c r="CT1030" s="5"/>
      <c r="CU1030" s="117"/>
      <c r="CV1030" s="117"/>
      <c r="CW1030" s="117"/>
      <c r="CX1030" s="117"/>
      <c r="CY1030" s="117"/>
      <c r="CZ1030" s="117"/>
      <c r="DA1030" s="117"/>
      <c r="DB1030" s="117"/>
      <c r="DC1030" s="117"/>
      <c r="DD1030" s="117"/>
      <c r="DE1030" s="117"/>
      <c r="DF1030" s="117"/>
      <c r="DG1030" s="117"/>
      <c r="DH1030" s="117"/>
      <c r="DI1030" s="117"/>
      <c r="DJ1030" s="117"/>
      <c r="DK1030" s="117"/>
      <c r="DL1030" s="117"/>
      <c r="DM1030" s="117"/>
      <c r="DN1030" s="117"/>
      <c r="DO1030" s="117"/>
      <c r="DP1030" s="117"/>
      <c r="DQ1030" s="117"/>
      <c r="DR1030" s="117"/>
      <c r="DS1030" s="117"/>
      <c r="DT1030" s="117"/>
      <c r="DU1030" s="117"/>
      <c r="DV1030" s="117"/>
      <c r="DW1030" s="117"/>
      <c r="DX1030" s="117"/>
      <c r="DY1030" s="117"/>
      <c r="DZ1030" s="117"/>
      <c r="EA1030" s="117"/>
      <c r="EB1030" s="117"/>
      <c r="EC1030" s="117"/>
      <c r="ED1030" s="117"/>
      <c r="EE1030" s="117"/>
      <c r="EF1030" s="117"/>
      <c r="EG1030" s="117"/>
      <c r="EH1030" s="117"/>
      <c r="EI1030" s="117"/>
      <c r="EJ1030" s="117"/>
      <c r="EK1030" s="117"/>
      <c r="EL1030" s="117"/>
      <c r="EM1030" s="117"/>
      <c r="EN1030" s="117"/>
      <c r="EO1030" s="117"/>
      <c r="EP1030" s="117"/>
      <c r="EQ1030" s="117"/>
      <c r="ER1030" s="117"/>
      <c r="ES1030" s="117"/>
      <c r="ET1030" s="117"/>
      <c r="EU1030" s="117"/>
      <c r="EV1030" s="117"/>
      <c r="EW1030" s="117"/>
      <c r="EX1030" s="117"/>
      <c r="EY1030" s="117"/>
      <c r="EZ1030" s="117"/>
      <c r="FA1030" s="117"/>
      <c r="FB1030" s="117"/>
      <c r="FC1030" s="117"/>
      <c r="FD1030" s="117"/>
      <c r="FE1030" s="117"/>
      <c r="FF1030" s="117"/>
      <c r="FG1030" s="117"/>
      <c r="FH1030" s="117"/>
      <c r="FI1030" s="117"/>
      <c r="FJ1030" s="117"/>
      <c r="FK1030" s="117"/>
      <c r="FL1030" s="117"/>
      <c r="FM1030" s="117"/>
      <c r="FN1030" s="117"/>
      <c r="FO1030" s="117"/>
      <c r="FP1030" s="117"/>
      <c r="FQ1030" s="117"/>
      <c r="FR1030" s="117"/>
    </row>
    <row r="1031" spans="1:39" ht="13.5">
      <c r="A1031" s="16" t="s">
        <v>13</v>
      </c>
      <c r="B1031" s="6">
        <v>2015</v>
      </c>
      <c r="C1031" s="40">
        <v>10</v>
      </c>
      <c r="D1031" s="16">
        <v>2020</v>
      </c>
      <c r="E1031" s="16">
        <v>130</v>
      </c>
      <c r="F1031" s="16">
        <v>0</v>
      </c>
      <c r="G1031" s="16">
        <v>0</v>
      </c>
      <c r="H1031" s="16">
        <v>0</v>
      </c>
      <c r="I1031" s="16">
        <v>0</v>
      </c>
      <c r="J1031" s="16">
        <v>0</v>
      </c>
      <c r="K1031" s="38">
        <f t="shared" si="41"/>
        <v>2150</v>
      </c>
      <c r="L1031" s="16">
        <v>45</v>
      </c>
      <c r="M1031" s="16">
        <v>280</v>
      </c>
      <c r="N1031" s="19">
        <v>0</v>
      </c>
      <c r="O1031" s="16">
        <v>565.95</v>
      </c>
      <c r="P1031" s="19">
        <v>278.62</v>
      </c>
      <c r="Q1031" s="19">
        <v>0</v>
      </c>
      <c r="R1031" s="19">
        <v>0</v>
      </c>
      <c r="S1031" s="19">
        <v>0</v>
      </c>
      <c r="T1031" s="19">
        <v>1288.62</v>
      </c>
      <c r="U1031" s="19">
        <v>0</v>
      </c>
      <c r="V1031" s="19">
        <v>0</v>
      </c>
      <c r="W1031" s="23">
        <f t="shared" si="42"/>
        <v>2458.19</v>
      </c>
      <c r="X1031" s="19">
        <v>343</v>
      </c>
      <c r="Y1031" s="19">
        <v>0</v>
      </c>
      <c r="Z1031" s="19">
        <v>160</v>
      </c>
      <c r="AA1031" s="16">
        <v>0</v>
      </c>
      <c r="AB1031" s="16">
        <v>0</v>
      </c>
      <c r="AC1031" s="16">
        <v>0</v>
      </c>
      <c r="AD1031" s="16">
        <v>0</v>
      </c>
      <c r="AE1031" s="16">
        <v>0</v>
      </c>
      <c r="AF1031" s="16">
        <v>0</v>
      </c>
      <c r="AG1031" s="5">
        <v>0</v>
      </c>
      <c r="AH1031" s="5">
        <v>0</v>
      </c>
      <c r="AI1031" s="16">
        <v>0</v>
      </c>
      <c r="AJ1031" s="38">
        <f t="shared" si="43"/>
        <v>503</v>
      </c>
      <c r="AK1031" s="23">
        <v>4608.19</v>
      </c>
      <c r="AL1031" s="16">
        <v>33.25</v>
      </c>
      <c r="AM1031" s="38">
        <v>4071.94</v>
      </c>
    </row>
    <row r="1032" spans="1:39" ht="13.5">
      <c r="A1032" s="51" t="s">
        <v>13</v>
      </c>
      <c r="B1032" s="6">
        <v>2015</v>
      </c>
      <c r="C1032" s="40">
        <v>10</v>
      </c>
      <c r="D1032" s="16">
        <v>2020</v>
      </c>
      <c r="E1032" s="16">
        <v>470</v>
      </c>
      <c r="F1032" s="16">
        <v>50</v>
      </c>
      <c r="G1032" s="16">
        <v>0</v>
      </c>
      <c r="H1032" s="16">
        <v>0</v>
      </c>
      <c r="I1032" s="16">
        <v>0</v>
      </c>
      <c r="J1032" s="16">
        <v>0</v>
      </c>
      <c r="K1032" s="38">
        <f t="shared" si="41"/>
        <v>2540</v>
      </c>
      <c r="L1032" s="16">
        <v>300</v>
      </c>
      <c r="M1032" s="16">
        <v>162</v>
      </c>
      <c r="N1032" s="19">
        <v>252</v>
      </c>
      <c r="O1032" s="16">
        <v>487.59</v>
      </c>
      <c r="P1032" s="19">
        <v>365.69</v>
      </c>
      <c r="Q1032" s="19">
        <v>0</v>
      </c>
      <c r="R1032" s="19">
        <v>0</v>
      </c>
      <c r="S1032" s="19">
        <v>0</v>
      </c>
      <c r="T1032" s="19">
        <v>1126.09</v>
      </c>
      <c r="U1032" s="19">
        <v>0</v>
      </c>
      <c r="V1032" s="19">
        <v>0</v>
      </c>
      <c r="W1032" s="23">
        <f t="shared" si="42"/>
        <v>2693.37</v>
      </c>
      <c r="X1032" s="19">
        <v>117</v>
      </c>
      <c r="Y1032" s="19">
        <v>47.6</v>
      </c>
      <c r="Z1032" s="19">
        <v>160</v>
      </c>
      <c r="AA1032" s="16">
        <v>0</v>
      </c>
      <c r="AB1032" s="16">
        <v>0</v>
      </c>
      <c r="AC1032" s="16">
        <v>0</v>
      </c>
      <c r="AD1032" s="16">
        <v>0</v>
      </c>
      <c r="AE1032" s="16">
        <v>300</v>
      </c>
      <c r="AF1032" s="16">
        <v>185.75</v>
      </c>
      <c r="AG1032" s="5">
        <v>0</v>
      </c>
      <c r="AH1032" s="5">
        <v>0</v>
      </c>
      <c r="AI1032" s="5">
        <v>0</v>
      </c>
      <c r="AJ1032" s="38">
        <f t="shared" si="43"/>
        <v>810.35</v>
      </c>
      <c r="AK1032" s="23">
        <v>5047.62</v>
      </c>
      <c r="AL1032" s="5">
        <v>49.76</v>
      </c>
      <c r="AM1032" s="38">
        <v>4373.26</v>
      </c>
    </row>
    <row r="1033" spans="1:39" ht="13.5">
      <c r="A1033" s="51" t="s">
        <v>13</v>
      </c>
      <c r="B1033" s="6">
        <v>2015</v>
      </c>
      <c r="C1033" s="40">
        <v>10</v>
      </c>
      <c r="D1033" s="16">
        <v>2020</v>
      </c>
      <c r="E1033" s="16">
        <v>130</v>
      </c>
      <c r="F1033" s="16">
        <v>0</v>
      </c>
      <c r="G1033" s="16">
        <v>0</v>
      </c>
      <c r="H1033" s="16">
        <v>0</v>
      </c>
      <c r="I1033" s="16">
        <v>0</v>
      </c>
      <c r="J1033" s="16">
        <v>0</v>
      </c>
      <c r="K1033" s="38">
        <f t="shared" si="41"/>
        <v>2150</v>
      </c>
      <c r="L1033" s="16">
        <v>0</v>
      </c>
      <c r="M1033" s="16">
        <v>36</v>
      </c>
      <c r="N1033" s="19">
        <v>280</v>
      </c>
      <c r="O1033" s="16">
        <v>435.34</v>
      </c>
      <c r="P1033" s="19">
        <v>278.62</v>
      </c>
      <c r="Q1033" s="19">
        <v>0</v>
      </c>
      <c r="R1033" s="19">
        <v>0</v>
      </c>
      <c r="S1033" s="19">
        <v>0</v>
      </c>
      <c r="T1033" s="19">
        <v>1427.93</v>
      </c>
      <c r="U1033" s="19">
        <v>0</v>
      </c>
      <c r="V1033" s="19">
        <v>0</v>
      </c>
      <c r="W1033" s="23">
        <f t="shared" si="42"/>
        <v>2457.8900000000003</v>
      </c>
      <c r="X1033" s="19">
        <v>270.5</v>
      </c>
      <c r="Y1033" s="19">
        <v>0</v>
      </c>
      <c r="Z1033" s="19">
        <v>160</v>
      </c>
      <c r="AA1033" s="16">
        <v>0</v>
      </c>
      <c r="AB1033" s="16">
        <v>0</v>
      </c>
      <c r="AC1033" s="16">
        <v>0</v>
      </c>
      <c r="AD1033" s="16">
        <v>212</v>
      </c>
      <c r="AE1033" s="16">
        <v>0</v>
      </c>
      <c r="AF1033" s="16">
        <v>0</v>
      </c>
      <c r="AG1033" s="5">
        <v>0</v>
      </c>
      <c r="AH1033" s="5">
        <v>0</v>
      </c>
      <c r="AI1033" s="5">
        <v>0</v>
      </c>
      <c r="AJ1033" s="38">
        <f t="shared" si="43"/>
        <v>642.5</v>
      </c>
      <c r="AK1033" s="23">
        <v>4395.89</v>
      </c>
      <c r="AL1033" s="5">
        <v>26.88</v>
      </c>
      <c r="AM1033" s="38">
        <v>3938.51</v>
      </c>
    </row>
    <row r="1034" spans="1:39" ht="13.5">
      <c r="A1034" s="51" t="s">
        <v>13</v>
      </c>
      <c r="B1034" s="6">
        <v>2015</v>
      </c>
      <c r="C1034" s="40">
        <v>10</v>
      </c>
      <c r="D1034" s="16">
        <v>2020</v>
      </c>
      <c r="E1034" s="16">
        <v>140</v>
      </c>
      <c r="F1034" s="16">
        <v>0</v>
      </c>
      <c r="G1034" s="16">
        <v>0</v>
      </c>
      <c r="H1034" s="16">
        <v>0</v>
      </c>
      <c r="I1034" s="16">
        <v>0</v>
      </c>
      <c r="J1034" s="16">
        <v>0</v>
      </c>
      <c r="K1034" s="38">
        <f t="shared" si="41"/>
        <v>2160</v>
      </c>
      <c r="L1034" s="16">
        <v>0</v>
      </c>
      <c r="M1034" s="16">
        <v>162</v>
      </c>
      <c r="N1034" s="19">
        <v>280</v>
      </c>
      <c r="O1034" s="16">
        <v>565.95</v>
      </c>
      <c r="P1034" s="19">
        <v>278.62</v>
      </c>
      <c r="Q1034" s="19">
        <v>0</v>
      </c>
      <c r="R1034" s="19">
        <v>0</v>
      </c>
      <c r="S1034" s="19">
        <v>0</v>
      </c>
      <c r="T1034" s="19">
        <v>1358.28</v>
      </c>
      <c r="U1034" s="19">
        <v>0</v>
      </c>
      <c r="V1034" s="19">
        <v>0</v>
      </c>
      <c r="W1034" s="23">
        <f t="shared" si="42"/>
        <v>2644.8500000000004</v>
      </c>
      <c r="X1034" s="19">
        <v>481</v>
      </c>
      <c r="Y1034" s="19">
        <v>9.8</v>
      </c>
      <c r="Z1034" s="19">
        <v>160</v>
      </c>
      <c r="AA1034" s="16">
        <v>0</v>
      </c>
      <c r="AB1034" s="16">
        <v>0</v>
      </c>
      <c r="AC1034" s="16">
        <v>0</v>
      </c>
      <c r="AD1034" s="16">
        <v>0</v>
      </c>
      <c r="AE1034" s="16">
        <v>0</v>
      </c>
      <c r="AF1034" s="16">
        <v>0</v>
      </c>
      <c r="AG1034" s="5">
        <v>0</v>
      </c>
      <c r="AH1034" s="5">
        <v>0</v>
      </c>
      <c r="AI1034" s="5">
        <v>0</v>
      </c>
      <c r="AJ1034" s="38">
        <f t="shared" si="43"/>
        <v>650.8</v>
      </c>
      <c r="AK1034" s="23">
        <v>4804.85</v>
      </c>
      <c r="AL1034" s="5">
        <v>39.15</v>
      </c>
      <c r="AM1034" s="38">
        <v>4114.9</v>
      </c>
    </row>
    <row r="1035" spans="1:39" ht="13.5">
      <c r="A1035" s="51" t="s">
        <v>13</v>
      </c>
      <c r="B1035" s="6">
        <v>2015</v>
      </c>
      <c r="C1035" s="40">
        <v>10</v>
      </c>
      <c r="D1035" s="16">
        <v>2020</v>
      </c>
      <c r="E1035" s="16">
        <v>130</v>
      </c>
      <c r="F1035" s="16">
        <v>0</v>
      </c>
      <c r="G1035" s="16">
        <v>0</v>
      </c>
      <c r="H1035" s="16">
        <v>0</v>
      </c>
      <c r="I1035" s="16">
        <v>0</v>
      </c>
      <c r="J1035" s="16">
        <v>0</v>
      </c>
      <c r="K1035" s="38">
        <f t="shared" si="41"/>
        <v>2150</v>
      </c>
      <c r="L1035" s="16">
        <v>0</v>
      </c>
      <c r="M1035" s="16">
        <v>45</v>
      </c>
      <c r="N1035" s="19">
        <v>280</v>
      </c>
      <c r="O1035" s="16">
        <v>565.95</v>
      </c>
      <c r="P1035" s="19">
        <v>278.62</v>
      </c>
      <c r="Q1035" s="19">
        <v>0</v>
      </c>
      <c r="R1035" s="19">
        <v>0</v>
      </c>
      <c r="S1035" s="19">
        <v>0</v>
      </c>
      <c r="T1035" s="19">
        <v>1404.71</v>
      </c>
      <c r="U1035" s="19">
        <v>0</v>
      </c>
      <c r="V1035" s="19">
        <v>0</v>
      </c>
      <c r="W1035" s="23">
        <f t="shared" si="42"/>
        <v>2574.28</v>
      </c>
      <c r="X1035" s="19">
        <v>447</v>
      </c>
      <c r="Y1035" s="19">
        <v>11</v>
      </c>
      <c r="Z1035" s="19">
        <v>160</v>
      </c>
      <c r="AA1035" s="16">
        <v>0</v>
      </c>
      <c r="AB1035" s="16">
        <v>0</v>
      </c>
      <c r="AC1035" s="16">
        <v>0</v>
      </c>
      <c r="AD1035" s="16">
        <v>0</v>
      </c>
      <c r="AE1035" s="16">
        <v>0</v>
      </c>
      <c r="AF1035" s="16">
        <v>0</v>
      </c>
      <c r="AG1035" s="5">
        <v>0</v>
      </c>
      <c r="AH1035" s="5">
        <v>0</v>
      </c>
      <c r="AI1035" s="5">
        <v>0</v>
      </c>
      <c r="AJ1035" s="38">
        <f t="shared" si="43"/>
        <v>618</v>
      </c>
      <c r="AK1035" s="23">
        <v>4724.28</v>
      </c>
      <c r="AL1035" s="5">
        <v>36.73</v>
      </c>
      <c r="AM1035" s="38">
        <v>4069.55</v>
      </c>
    </row>
    <row r="1036" spans="1:39" ht="13.5">
      <c r="A1036" s="51" t="s">
        <v>13</v>
      </c>
      <c r="B1036" s="6">
        <v>2015</v>
      </c>
      <c r="C1036" s="40">
        <v>10</v>
      </c>
      <c r="D1036" s="16">
        <v>2020</v>
      </c>
      <c r="E1036" s="16">
        <v>245</v>
      </c>
      <c r="F1036" s="16">
        <v>0</v>
      </c>
      <c r="G1036" s="16">
        <v>0</v>
      </c>
      <c r="H1036" s="16">
        <v>0</v>
      </c>
      <c r="I1036" s="16">
        <v>0</v>
      </c>
      <c r="J1036" s="16">
        <v>0</v>
      </c>
      <c r="K1036" s="38">
        <f t="shared" si="41"/>
        <v>2265</v>
      </c>
      <c r="L1036" s="16">
        <v>300</v>
      </c>
      <c r="M1036" s="16">
        <v>45</v>
      </c>
      <c r="N1036" s="19">
        <v>280</v>
      </c>
      <c r="O1036" s="16">
        <v>609.48</v>
      </c>
      <c r="P1036" s="19">
        <v>644.31</v>
      </c>
      <c r="Q1036" s="19">
        <v>0</v>
      </c>
      <c r="R1036" s="19">
        <v>0</v>
      </c>
      <c r="S1036" s="19">
        <v>0</v>
      </c>
      <c r="T1036" s="19">
        <v>847.47</v>
      </c>
      <c r="U1036" s="19">
        <v>0</v>
      </c>
      <c r="V1036" s="19">
        <v>0</v>
      </c>
      <c r="W1036" s="23">
        <f t="shared" si="42"/>
        <v>2726.26</v>
      </c>
      <c r="X1036" s="19">
        <v>129</v>
      </c>
      <c r="Y1036" s="19">
        <v>0</v>
      </c>
      <c r="Z1036" s="19">
        <v>0</v>
      </c>
      <c r="AA1036" s="16">
        <v>0</v>
      </c>
      <c r="AB1036" s="16">
        <v>0</v>
      </c>
      <c r="AC1036" s="16">
        <v>0</v>
      </c>
      <c r="AD1036" s="16">
        <v>0</v>
      </c>
      <c r="AE1036" s="16">
        <v>300</v>
      </c>
      <c r="AF1036" s="16">
        <v>0</v>
      </c>
      <c r="AG1036" s="5">
        <v>0</v>
      </c>
      <c r="AH1036" s="5">
        <v>0</v>
      </c>
      <c r="AI1036" s="5">
        <v>0</v>
      </c>
      <c r="AJ1036" s="38">
        <f t="shared" si="43"/>
        <v>429</v>
      </c>
      <c r="AK1036" s="23">
        <v>4991.26</v>
      </c>
      <c r="AL1036" s="5">
        <v>44.74</v>
      </c>
      <c r="AM1036" s="38">
        <v>4517.52</v>
      </c>
    </row>
    <row r="1037" spans="1:39" ht="13.5">
      <c r="A1037" s="51" t="s">
        <v>13</v>
      </c>
      <c r="B1037" s="6">
        <v>2015</v>
      </c>
      <c r="C1037" s="40">
        <v>10</v>
      </c>
      <c r="D1037" s="16">
        <v>2020</v>
      </c>
      <c r="E1037" s="16">
        <v>230</v>
      </c>
      <c r="F1037" s="16">
        <v>0</v>
      </c>
      <c r="G1037" s="16">
        <v>0</v>
      </c>
      <c r="H1037" s="16">
        <v>0</v>
      </c>
      <c r="I1037" s="16">
        <v>0</v>
      </c>
      <c r="J1037" s="16">
        <v>0</v>
      </c>
      <c r="K1037" s="38">
        <f t="shared" si="41"/>
        <v>2250</v>
      </c>
      <c r="L1037" s="16">
        <v>200</v>
      </c>
      <c r="M1037" s="16">
        <v>162</v>
      </c>
      <c r="N1037" s="19">
        <v>280</v>
      </c>
      <c r="O1037" s="16">
        <v>609.48</v>
      </c>
      <c r="P1037" s="19">
        <v>644.31</v>
      </c>
      <c r="Q1037" s="19">
        <v>0</v>
      </c>
      <c r="R1037" s="19">
        <v>0</v>
      </c>
      <c r="S1037" s="19">
        <v>0</v>
      </c>
      <c r="T1037" s="19">
        <v>940.34</v>
      </c>
      <c r="U1037" s="19">
        <v>0</v>
      </c>
      <c r="V1037" s="19">
        <v>0</v>
      </c>
      <c r="W1037" s="23">
        <f t="shared" si="42"/>
        <v>2836.13</v>
      </c>
      <c r="X1037" s="19">
        <v>244</v>
      </c>
      <c r="Y1037" s="19">
        <v>0</v>
      </c>
      <c r="Z1037" s="19">
        <v>160</v>
      </c>
      <c r="AA1037" s="16">
        <v>0</v>
      </c>
      <c r="AB1037" s="16">
        <v>0</v>
      </c>
      <c r="AC1037" s="16">
        <v>0</v>
      </c>
      <c r="AD1037" s="16">
        <v>0</v>
      </c>
      <c r="AE1037" s="16">
        <v>200</v>
      </c>
      <c r="AF1037" s="16">
        <v>0</v>
      </c>
      <c r="AG1037" s="5">
        <v>0</v>
      </c>
      <c r="AH1037" s="5">
        <v>0</v>
      </c>
      <c r="AI1037" s="5">
        <v>0</v>
      </c>
      <c r="AJ1037" s="38">
        <f t="shared" si="43"/>
        <v>604</v>
      </c>
      <c r="AK1037" s="23">
        <v>5086.13</v>
      </c>
      <c r="AL1037" s="5">
        <v>53.61</v>
      </c>
      <c r="AM1037" s="38">
        <v>4428.52</v>
      </c>
    </row>
    <row r="1038" spans="1:39" ht="13.5">
      <c r="A1038" s="51" t="s">
        <v>13</v>
      </c>
      <c r="B1038" s="6">
        <v>2015</v>
      </c>
      <c r="C1038" s="40">
        <v>10</v>
      </c>
      <c r="D1038" s="16">
        <v>2020</v>
      </c>
      <c r="E1038" s="16">
        <v>320</v>
      </c>
      <c r="F1038" s="16">
        <v>0</v>
      </c>
      <c r="G1038" s="16">
        <v>0</v>
      </c>
      <c r="H1038" s="16">
        <v>0</v>
      </c>
      <c r="I1038" s="16">
        <v>0</v>
      </c>
      <c r="J1038" s="16">
        <v>0</v>
      </c>
      <c r="K1038" s="38">
        <f t="shared" si="41"/>
        <v>2340</v>
      </c>
      <c r="L1038" s="16">
        <v>300</v>
      </c>
      <c r="M1038" s="16">
        <v>162</v>
      </c>
      <c r="N1038" s="19">
        <v>261.33</v>
      </c>
      <c r="O1038" s="16">
        <v>522.41</v>
      </c>
      <c r="P1038" s="19">
        <v>365.69</v>
      </c>
      <c r="Q1038" s="19">
        <v>0</v>
      </c>
      <c r="R1038" s="19">
        <v>0</v>
      </c>
      <c r="S1038" s="19">
        <v>0</v>
      </c>
      <c r="T1038" s="19">
        <v>940.34</v>
      </c>
      <c r="U1038" s="19">
        <v>0</v>
      </c>
      <c r="V1038" s="19">
        <v>0</v>
      </c>
      <c r="W1038" s="23">
        <f t="shared" si="42"/>
        <v>2551.77</v>
      </c>
      <c r="X1038" s="19">
        <v>228</v>
      </c>
      <c r="Y1038" s="19">
        <v>19.5</v>
      </c>
      <c r="Z1038" s="19">
        <v>160</v>
      </c>
      <c r="AA1038" s="16">
        <v>0</v>
      </c>
      <c r="AB1038" s="16">
        <v>0</v>
      </c>
      <c r="AC1038" s="16">
        <v>0</v>
      </c>
      <c r="AD1038" s="16">
        <v>0</v>
      </c>
      <c r="AE1038" s="16">
        <v>300</v>
      </c>
      <c r="AF1038" s="16">
        <v>92.87</v>
      </c>
      <c r="AG1038" s="5">
        <v>0</v>
      </c>
      <c r="AH1038" s="5">
        <v>0</v>
      </c>
      <c r="AI1038" s="5">
        <v>0</v>
      </c>
      <c r="AJ1038" s="38">
        <f t="shared" si="43"/>
        <v>800.37</v>
      </c>
      <c r="AK1038" s="23">
        <v>4798.9</v>
      </c>
      <c r="AL1038" s="5">
        <v>38.97</v>
      </c>
      <c r="AM1038" s="38">
        <v>4052.43</v>
      </c>
    </row>
    <row r="1039" spans="1:39" ht="13.5">
      <c r="A1039" s="51" t="s">
        <v>13</v>
      </c>
      <c r="B1039" s="6">
        <v>2015</v>
      </c>
      <c r="C1039" s="40">
        <v>10</v>
      </c>
      <c r="D1039" s="16">
        <v>2020</v>
      </c>
      <c r="E1039" s="16">
        <v>135</v>
      </c>
      <c r="F1039" s="16">
        <v>0</v>
      </c>
      <c r="G1039" s="16">
        <v>0</v>
      </c>
      <c r="H1039" s="16">
        <v>0</v>
      </c>
      <c r="I1039" s="16">
        <v>0</v>
      </c>
      <c r="J1039" s="16">
        <v>0</v>
      </c>
      <c r="K1039" s="38">
        <f t="shared" si="41"/>
        <v>2155</v>
      </c>
      <c r="L1039" s="16">
        <v>0</v>
      </c>
      <c r="M1039" s="16">
        <v>162</v>
      </c>
      <c r="N1039" s="19">
        <v>280</v>
      </c>
      <c r="O1039" s="16">
        <v>565.95</v>
      </c>
      <c r="P1039" s="19">
        <v>278.62</v>
      </c>
      <c r="Q1039" s="19">
        <v>0</v>
      </c>
      <c r="R1039" s="19">
        <v>0</v>
      </c>
      <c r="S1039" s="19">
        <v>0</v>
      </c>
      <c r="T1039" s="19">
        <v>1265.4</v>
      </c>
      <c r="U1039" s="19">
        <v>0</v>
      </c>
      <c r="V1039" s="19">
        <v>0</v>
      </c>
      <c r="W1039" s="23">
        <f t="shared" si="42"/>
        <v>2551.9700000000003</v>
      </c>
      <c r="X1039" s="19">
        <v>531</v>
      </c>
      <c r="Y1039" s="19">
        <v>4</v>
      </c>
      <c r="Z1039" s="19">
        <v>160</v>
      </c>
      <c r="AA1039" s="16">
        <v>0</v>
      </c>
      <c r="AB1039" s="16">
        <v>0</v>
      </c>
      <c r="AC1039" s="16">
        <v>0</v>
      </c>
      <c r="AD1039" s="16">
        <v>0</v>
      </c>
      <c r="AE1039" s="16">
        <v>0</v>
      </c>
      <c r="AF1039" s="16">
        <v>0</v>
      </c>
      <c r="AG1039" s="5">
        <v>0</v>
      </c>
      <c r="AH1039" s="5">
        <v>0</v>
      </c>
      <c r="AI1039" s="5">
        <v>0</v>
      </c>
      <c r="AJ1039" s="38">
        <f t="shared" si="43"/>
        <v>695</v>
      </c>
      <c r="AK1039" s="23">
        <v>4706.97</v>
      </c>
      <c r="AL1039" s="5">
        <v>36.21</v>
      </c>
      <c r="AM1039" s="38">
        <v>3975.76</v>
      </c>
    </row>
    <row r="1040" spans="1:39" ht="13.5">
      <c r="A1040" s="51" t="s">
        <v>17</v>
      </c>
      <c r="B1040" s="6">
        <v>2015</v>
      </c>
      <c r="C1040" s="40">
        <v>10</v>
      </c>
      <c r="D1040" s="16">
        <v>2020</v>
      </c>
      <c r="E1040" s="16">
        <v>320</v>
      </c>
      <c r="F1040" s="16">
        <v>110</v>
      </c>
      <c r="G1040" s="16">
        <v>0</v>
      </c>
      <c r="H1040" s="16">
        <v>0</v>
      </c>
      <c r="I1040" s="16">
        <v>0</v>
      </c>
      <c r="J1040" s="16">
        <v>0</v>
      </c>
      <c r="K1040" s="38">
        <f t="shared" si="41"/>
        <v>2450</v>
      </c>
      <c r="L1040" s="16">
        <v>300</v>
      </c>
      <c r="M1040" s="16">
        <v>54</v>
      </c>
      <c r="N1040" s="19">
        <v>280</v>
      </c>
      <c r="O1040" s="16">
        <v>565.95</v>
      </c>
      <c r="P1040" s="19">
        <v>644.31</v>
      </c>
      <c r="Q1040" s="19">
        <v>0</v>
      </c>
      <c r="R1040" s="19">
        <v>0</v>
      </c>
      <c r="S1040" s="19">
        <v>0</v>
      </c>
      <c r="T1040" s="19">
        <v>1126.09</v>
      </c>
      <c r="U1040" s="19">
        <v>0</v>
      </c>
      <c r="V1040" s="19">
        <v>0</v>
      </c>
      <c r="W1040" s="23">
        <f t="shared" si="42"/>
        <v>2970.35</v>
      </c>
      <c r="X1040" s="19">
        <v>187</v>
      </c>
      <c r="Y1040" s="19">
        <v>11</v>
      </c>
      <c r="Z1040" s="19">
        <v>0</v>
      </c>
      <c r="AA1040" s="16">
        <v>0</v>
      </c>
      <c r="AB1040" s="16">
        <v>0</v>
      </c>
      <c r="AC1040" s="16">
        <v>0</v>
      </c>
      <c r="AD1040" s="16">
        <v>0</v>
      </c>
      <c r="AE1040" s="16">
        <v>300</v>
      </c>
      <c r="AF1040" s="16">
        <v>46.44</v>
      </c>
      <c r="AG1040" s="5">
        <v>0</v>
      </c>
      <c r="AH1040" s="5">
        <v>0</v>
      </c>
      <c r="AI1040" s="5">
        <v>0</v>
      </c>
      <c r="AJ1040" s="38">
        <f t="shared" si="43"/>
        <v>544.44</v>
      </c>
      <c r="AK1040" s="23">
        <v>5373.91</v>
      </c>
      <c r="AL1040" s="5">
        <v>82.39</v>
      </c>
      <c r="AM1040" s="38">
        <v>4793.52</v>
      </c>
    </row>
    <row r="1041" spans="1:39" ht="13.5">
      <c r="A1041" s="51" t="s">
        <v>13</v>
      </c>
      <c r="B1041" s="6">
        <v>2015</v>
      </c>
      <c r="C1041" s="40">
        <v>10</v>
      </c>
      <c r="D1041" s="16">
        <v>2020</v>
      </c>
      <c r="E1041" s="16">
        <v>135</v>
      </c>
      <c r="F1041" s="16">
        <v>0</v>
      </c>
      <c r="G1041" s="16">
        <v>0</v>
      </c>
      <c r="H1041" s="16">
        <v>0</v>
      </c>
      <c r="I1041" s="16">
        <v>0</v>
      </c>
      <c r="J1041" s="16">
        <v>0</v>
      </c>
      <c r="K1041" s="38">
        <f t="shared" si="41"/>
        <v>2155</v>
      </c>
      <c r="L1041" s="16">
        <v>0</v>
      </c>
      <c r="M1041" s="16">
        <v>162</v>
      </c>
      <c r="N1041" s="19">
        <v>280</v>
      </c>
      <c r="O1041" s="16">
        <v>565.95</v>
      </c>
      <c r="P1041" s="19">
        <v>278.62</v>
      </c>
      <c r="Q1041" s="19">
        <v>0</v>
      </c>
      <c r="R1041" s="19">
        <v>0</v>
      </c>
      <c r="S1041" s="19">
        <v>0</v>
      </c>
      <c r="T1041" s="19">
        <v>1265.4</v>
      </c>
      <c r="U1041" s="19">
        <v>0</v>
      </c>
      <c r="V1041" s="19">
        <v>0</v>
      </c>
      <c r="W1041" s="23">
        <f t="shared" si="42"/>
        <v>2551.9700000000003</v>
      </c>
      <c r="X1041" s="19">
        <v>188</v>
      </c>
      <c r="Y1041" s="19">
        <v>21.2</v>
      </c>
      <c r="Z1041" s="19">
        <v>160</v>
      </c>
      <c r="AA1041" s="16">
        <v>0</v>
      </c>
      <c r="AB1041" s="16">
        <v>0</v>
      </c>
      <c r="AC1041" s="16">
        <v>0</v>
      </c>
      <c r="AD1041" s="16">
        <v>0</v>
      </c>
      <c r="AE1041" s="16">
        <v>0</v>
      </c>
      <c r="AF1041" s="16">
        <v>0</v>
      </c>
      <c r="AG1041" s="5">
        <v>0</v>
      </c>
      <c r="AH1041" s="5">
        <v>0</v>
      </c>
      <c r="AI1041" s="5">
        <v>0</v>
      </c>
      <c r="AJ1041" s="38">
        <f t="shared" si="43"/>
        <v>369.2</v>
      </c>
      <c r="AK1041" s="23">
        <v>4706.97</v>
      </c>
      <c r="AL1041" s="5">
        <v>36.21</v>
      </c>
      <c r="AM1041" s="38">
        <v>4301.56</v>
      </c>
    </row>
    <row r="1042" spans="1:39" ht="13.5">
      <c r="A1042" s="51" t="s">
        <v>13</v>
      </c>
      <c r="B1042" s="6">
        <v>2015</v>
      </c>
      <c r="C1042" s="40">
        <v>10</v>
      </c>
      <c r="D1042" s="16">
        <v>2020</v>
      </c>
      <c r="E1042" s="16">
        <v>135</v>
      </c>
      <c r="F1042" s="16">
        <v>0</v>
      </c>
      <c r="G1042" s="16">
        <v>0</v>
      </c>
      <c r="H1042" s="16">
        <v>0</v>
      </c>
      <c r="I1042" s="16">
        <v>0</v>
      </c>
      <c r="J1042" s="16">
        <v>0</v>
      </c>
      <c r="K1042" s="38">
        <f t="shared" si="41"/>
        <v>2155</v>
      </c>
      <c r="L1042" s="16">
        <v>0</v>
      </c>
      <c r="M1042" s="16">
        <v>45</v>
      </c>
      <c r="N1042" s="19">
        <v>280</v>
      </c>
      <c r="O1042" s="16">
        <v>565.95</v>
      </c>
      <c r="P1042" s="19">
        <v>278.62</v>
      </c>
      <c r="Q1042" s="19">
        <v>0</v>
      </c>
      <c r="R1042" s="19">
        <v>0</v>
      </c>
      <c r="S1042" s="19">
        <v>0</v>
      </c>
      <c r="T1042" s="19">
        <v>1427.93</v>
      </c>
      <c r="U1042" s="19">
        <v>0</v>
      </c>
      <c r="V1042" s="19">
        <v>0</v>
      </c>
      <c r="W1042" s="23">
        <f t="shared" si="42"/>
        <v>2597.5</v>
      </c>
      <c r="X1042" s="19">
        <v>375</v>
      </c>
      <c r="Y1042" s="19">
        <v>3.71</v>
      </c>
      <c r="Z1042" s="19">
        <v>160</v>
      </c>
      <c r="AA1042" s="16">
        <v>0</v>
      </c>
      <c r="AB1042" s="16">
        <v>0</v>
      </c>
      <c r="AC1042" s="16">
        <v>0</v>
      </c>
      <c r="AD1042" s="16">
        <v>0</v>
      </c>
      <c r="AE1042" s="16">
        <v>0</v>
      </c>
      <c r="AF1042" s="16">
        <v>0</v>
      </c>
      <c r="AG1042" s="5">
        <v>0</v>
      </c>
      <c r="AH1042" s="5">
        <v>0</v>
      </c>
      <c r="AI1042" s="5">
        <v>0</v>
      </c>
      <c r="AJ1042" s="38">
        <f t="shared" si="43"/>
        <v>538.71</v>
      </c>
      <c r="AK1042" s="23">
        <v>4748.79</v>
      </c>
      <c r="AL1042" s="5">
        <v>37.46</v>
      </c>
      <c r="AM1042" s="38">
        <v>4176.33</v>
      </c>
    </row>
    <row r="1043" spans="1:39" ht="13.5">
      <c r="A1043" s="51" t="s">
        <v>17</v>
      </c>
      <c r="B1043" s="6">
        <v>2015</v>
      </c>
      <c r="C1043" s="40">
        <v>10</v>
      </c>
      <c r="D1043" s="16">
        <v>2020</v>
      </c>
      <c r="E1043" s="16">
        <v>340</v>
      </c>
      <c r="F1043" s="16">
        <v>98</v>
      </c>
      <c r="G1043" s="16">
        <v>0</v>
      </c>
      <c r="H1043" s="16">
        <v>0</v>
      </c>
      <c r="I1043" s="16">
        <v>0</v>
      </c>
      <c r="J1043" s="16">
        <v>0</v>
      </c>
      <c r="K1043" s="38">
        <f t="shared" si="41"/>
        <v>2458</v>
      </c>
      <c r="L1043" s="16">
        <v>300</v>
      </c>
      <c r="M1043" s="16">
        <v>162</v>
      </c>
      <c r="N1043" s="19">
        <v>280</v>
      </c>
      <c r="O1043" s="51">
        <f>130.61+435.34</f>
        <v>565.95</v>
      </c>
      <c r="P1043" s="19">
        <v>278.62</v>
      </c>
      <c r="Q1043" s="19">
        <v>0</v>
      </c>
      <c r="R1043" s="19">
        <v>0</v>
      </c>
      <c r="S1043" s="19">
        <v>0</v>
      </c>
      <c r="T1043" s="19">
        <f>1091.26+232.18</f>
        <v>1323.44</v>
      </c>
      <c r="U1043" s="19">
        <v>0</v>
      </c>
      <c r="V1043" s="19">
        <v>0</v>
      </c>
      <c r="W1043" s="23">
        <f t="shared" si="42"/>
        <v>2910.01</v>
      </c>
      <c r="X1043" s="19">
        <v>127.6</v>
      </c>
      <c r="Y1043" s="19">
        <v>70.3</v>
      </c>
      <c r="Z1043" s="19">
        <v>160</v>
      </c>
      <c r="AA1043" s="16">
        <v>0</v>
      </c>
      <c r="AB1043" s="16">
        <v>0</v>
      </c>
      <c r="AC1043" s="16">
        <v>0</v>
      </c>
      <c r="AD1043" s="16">
        <v>0</v>
      </c>
      <c r="AE1043" s="16">
        <v>300</v>
      </c>
      <c r="AF1043" s="16">
        <v>0</v>
      </c>
      <c r="AG1043" s="5">
        <v>0</v>
      </c>
      <c r="AH1043" s="5">
        <v>0</v>
      </c>
      <c r="AI1043" s="5">
        <v>0</v>
      </c>
      <c r="AJ1043" s="38">
        <f t="shared" si="43"/>
        <v>657.9</v>
      </c>
      <c r="AK1043" s="23">
        <v>5368</v>
      </c>
      <c r="AL1043" s="5">
        <v>81.8</v>
      </c>
      <c r="AM1043" s="38">
        <v>4628.3</v>
      </c>
    </row>
    <row r="1044" spans="1:39" ht="13.5">
      <c r="A1044" s="51" t="s">
        <v>13</v>
      </c>
      <c r="B1044" s="6">
        <v>2015</v>
      </c>
      <c r="C1044" s="40">
        <v>10</v>
      </c>
      <c r="D1044" s="16">
        <v>2020</v>
      </c>
      <c r="E1044" s="16">
        <v>140</v>
      </c>
      <c r="F1044" s="16">
        <v>0</v>
      </c>
      <c r="G1044" s="16">
        <v>0</v>
      </c>
      <c r="H1044" s="16">
        <v>0</v>
      </c>
      <c r="I1044" s="16">
        <v>0</v>
      </c>
      <c r="J1044" s="16">
        <v>0</v>
      </c>
      <c r="K1044" s="38">
        <f t="shared" si="41"/>
        <v>2160</v>
      </c>
      <c r="L1044" s="16">
        <v>0</v>
      </c>
      <c r="M1044" s="16">
        <v>45</v>
      </c>
      <c r="N1044" s="19">
        <v>280</v>
      </c>
      <c r="O1044" s="16">
        <v>565.95</v>
      </c>
      <c r="P1044" s="19">
        <v>278.62</v>
      </c>
      <c r="Q1044" s="19">
        <v>0</v>
      </c>
      <c r="R1044" s="19">
        <v>0</v>
      </c>
      <c r="S1044" s="19">
        <v>0</v>
      </c>
      <c r="T1044" s="19">
        <v>1427.93</v>
      </c>
      <c r="U1044" s="19">
        <v>0</v>
      </c>
      <c r="V1044" s="19">
        <v>0</v>
      </c>
      <c r="W1044" s="23">
        <f t="shared" si="42"/>
        <v>2597.5</v>
      </c>
      <c r="X1044" s="19">
        <v>343</v>
      </c>
      <c r="Y1044" s="19">
        <v>0</v>
      </c>
      <c r="Z1044" s="19">
        <v>160</v>
      </c>
      <c r="AA1044" s="16">
        <v>0</v>
      </c>
      <c r="AB1044" s="16">
        <v>0</v>
      </c>
      <c r="AC1044" s="16">
        <v>0</v>
      </c>
      <c r="AD1044" s="16">
        <v>0</v>
      </c>
      <c r="AE1044" s="16">
        <v>0</v>
      </c>
      <c r="AF1044" s="16">
        <v>0</v>
      </c>
      <c r="AG1044" s="5">
        <v>0</v>
      </c>
      <c r="AH1044" s="5">
        <v>0</v>
      </c>
      <c r="AI1044" s="5">
        <v>0</v>
      </c>
      <c r="AJ1044" s="38">
        <f t="shared" si="43"/>
        <v>503</v>
      </c>
      <c r="AK1044" s="23">
        <v>4757.5</v>
      </c>
      <c r="AL1044" s="5">
        <v>37.73</v>
      </c>
      <c r="AM1044" s="38">
        <v>4216.77</v>
      </c>
    </row>
    <row r="1045" spans="1:39" ht="13.5">
      <c r="A1045" s="51" t="s">
        <v>13</v>
      </c>
      <c r="B1045" s="6">
        <v>2015</v>
      </c>
      <c r="C1045" s="40">
        <v>10</v>
      </c>
      <c r="D1045" s="16">
        <v>2020</v>
      </c>
      <c r="E1045" s="16">
        <v>120</v>
      </c>
      <c r="F1045" s="16">
        <v>0</v>
      </c>
      <c r="G1045" s="16">
        <v>0</v>
      </c>
      <c r="H1045" s="16">
        <v>0</v>
      </c>
      <c r="I1045" s="16">
        <v>0</v>
      </c>
      <c r="J1045" s="16">
        <v>0</v>
      </c>
      <c r="K1045" s="38">
        <f t="shared" si="41"/>
        <v>2140</v>
      </c>
      <c r="L1045" s="16">
        <v>0</v>
      </c>
      <c r="M1045" s="16">
        <v>153</v>
      </c>
      <c r="N1045" s="19">
        <v>280</v>
      </c>
      <c r="O1045" s="16">
        <v>478.88</v>
      </c>
      <c r="P1045" s="19">
        <v>0</v>
      </c>
      <c r="Q1045" s="19">
        <v>0</v>
      </c>
      <c r="R1045" s="19">
        <v>0</v>
      </c>
      <c r="S1045" s="19">
        <v>0</v>
      </c>
      <c r="T1045" s="19">
        <v>1114.48</v>
      </c>
      <c r="U1045" s="19">
        <v>0</v>
      </c>
      <c r="V1045" s="19">
        <v>0</v>
      </c>
      <c r="W1045" s="23">
        <f t="shared" si="42"/>
        <v>2026.3600000000001</v>
      </c>
      <c r="X1045" s="19">
        <v>397</v>
      </c>
      <c r="Y1045" s="19">
        <v>0</v>
      </c>
      <c r="Z1045" s="19">
        <v>160</v>
      </c>
      <c r="AA1045" s="16">
        <v>0</v>
      </c>
      <c r="AB1045" s="16">
        <v>0</v>
      </c>
      <c r="AC1045" s="16">
        <v>0</v>
      </c>
      <c r="AD1045" s="16">
        <v>212</v>
      </c>
      <c r="AE1045" s="16">
        <v>0</v>
      </c>
      <c r="AF1045" s="16">
        <v>0</v>
      </c>
      <c r="AG1045" s="5">
        <v>0</v>
      </c>
      <c r="AH1045" s="5">
        <v>0</v>
      </c>
      <c r="AI1045" s="5">
        <v>0</v>
      </c>
      <c r="AJ1045" s="38">
        <f t="shared" si="43"/>
        <v>769</v>
      </c>
      <c r="AK1045" s="23">
        <v>3954.36</v>
      </c>
      <c r="AL1045" s="5">
        <v>13.63</v>
      </c>
      <c r="AM1045" s="38">
        <v>3383.73</v>
      </c>
    </row>
    <row r="1046" spans="1:39" ht="13.5">
      <c r="A1046" s="51" t="s">
        <v>13</v>
      </c>
      <c r="B1046" s="6">
        <v>2015</v>
      </c>
      <c r="C1046" s="40">
        <v>10</v>
      </c>
      <c r="D1046" s="16">
        <v>2020</v>
      </c>
      <c r="E1046" s="16">
        <v>150</v>
      </c>
      <c r="F1046" s="16">
        <v>0</v>
      </c>
      <c r="G1046" s="16">
        <v>0</v>
      </c>
      <c r="H1046" s="16">
        <v>0</v>
      </c>
      <c r="I1046" s="16">
        <v>0</v>
      </c>
      <c r="J1046" s="16">
        <v>0</v>
      </c>
      <c r="K1046" s="38">
        <f t="shared" si="41"/>
        <v>2170</v>
      </c>
      <c r="L1046" s="16">
        <v>0</v>
      </c>
      <c r="M1046" s="16">
        <v>45</v>
      </c>
      <c r="N1046" s="19">
        <v>280</v>
      </c>
      <c r="O1046" s="16">
        <v>565.95</v>
      </c>
      <c r="P1046" s="19">
        <v>278.62</v>
      </c>
      <c r="Q1046" s="19">
        <v>0</v>
      </c>
      <c r="R1046" s="19">
        <v>0</v>
      </c>
      <c r="S1046" s="19">
        <v>0</v>
      </c>
      <c r="T1046" s="19">
        <v>1288.62</v>
      </c>
      <c r="U1046" s="19">
        <v>0</v>
      </c>
      <c r="V1046" s="19">
        <v>0</v>
      </c>
      <c r="W1046" s="23">
        <f t="shared" si="42"/>
        <v>2458.19</v>
      </c>
      <c r="X1046" s="19">
        <v>248</v>
      </c>
      <c r="Y1046" s="19">
        <v>11.8</v>
      </c>
      <c r="Z1046" s="19">
        <v>160</v>
      </c>
      <c r="AA1046" s="16">
        <v>0</v>
      </c>
      <c r="AB1046" s="16">
        <v>0</v>
      </c>
      <c r="AC1046" s="16">
        <v>0</v>
      </c>
      <c r="AD1046" s="16">
        <v>0</v>
      </c>
      <c r="AE1046" s="16">
        <v>0</v>
      </c>
      <c r="AF1046" s="16">
        <v>0</v>
      </c>
      <c r="AG1046" s="5">
        <v>0</v>
      </c>
      <c r="AH1046" s="5">
        <v>0</v>
      </c>
      <c r="AI1046" s="5">
        <v>0</v>
      </c>
      <c r="AJ1046" s="38">
        <f t="shared" si="43"/>
        <v>419.8</v>
      </c>
      <c r="AK1046" s="23">
        <v>4628.19</v>
      </c>
      <c r="AL1046" s="5">
        <v>33.85</v>
      </c>
      <c r="AM1046" s="38">
        <v>4174.54</v>
      </c>
    </row>
    <row r="1047" spans="1:39" ht="13.5">
      <c r="A1047" s="51" t="s">
        <v>13</v>
      </c>
      <c r="B1047" s="6">
        <v>2015</v>
      </c>
      <c r="C1047" s="40">
        <v>10</v>
      </c>
      <c r="D1047" s="16">
        <v>2020</v>
      </c>
      <c r="E1047" s="16">
        <v>150</v>
      </c>
      <c r="F1047" s="16">
        <v>0</v>
      </c>
      <c r="G1047" s="16">
        <v>0</v>
      </c>
      <c r="H1047" s="16">
        <v>0</v>
      </c>
      <c r="I1047" s="16">
        <v>0</v>
      </c>
      <c r="J1047" s="16">
        <v>0</v>
      </c>
      <c r="K1047" s="38">
        <f t="shared" si="41"/>
        <v>2170</v>
      </c>
      <c r="L1047" s="16">
        <v>0</v>
      </c>
      <c r="M1047" s="16">
        <v>171</v>
      </c>
      <c r="N1047" s="19">
        <v>280</v>
      </c>
      <c r="O1047" s="16">
        <v>565.95</v>
      </c>
      <c r="P1047" s="19">
        <v>278.62</v>
      </c>
      <c r="Q1047" s="19">
        <v>0</v>
      </c>
      <c r="R1047" s="19">
        <v>0</v>
      </c>
      <c r="S1047" s="19">
        <v>0</v>
      </c>
      <c r="T1047" s="19">
        <v>1416.32</v>
      </c>
      <c r="U1047" s="19">
        <v>0</v>
      </c>
      <c r="V1047" s="19">
        <v>0</v>
      </c>
      <c r="W1047" s="23">
        <f t="shared" si="42"/>
        <v>2711.8900000000003</v>
      </c>
      <c r="X1047" s="19">
        <v>474</v>
      </c>
      <c r="Y1047" s="19">
        <v>9.3</v>
      </c>
      <c r="Z1047" s="19">
        <v>160</v>
      </c>
      <c r="AA1047" s="16">
        <v>0</v>
      </c>
      <c r="AB1047" s="16">
        <v>0</v>
      </c>
      <c r="AC1047" s="16">
        <v>0</v>
      </c>
      <c r="AD1047" s="16">
        <v>0</v>
      </c>
      <c r="AE1047" s="16">
        <v>0</v>
      </c>
      <c r="AF1047" s="16">
        <v>0</v>
      </c>
      <c r="AG1047" s="5">
        <v>0</v>
      </c>
      <c r="AH1047" s="5">
        <v>0</v>
      </c>
      <c r="AI1047" s="5">
        <v>0</v>
      </c>
      <c r="AJ1047" s="38">
        <f t="shared" si="43"/>
        <v>643.3</v>
      </c>
      <c r="AK1047" s="23">
        <v>4881.89</v>
      </c>
      <c r="AL1047" s="5">
        <v>41.46</v>
      </c>
      <c r="AM1047" s="38">
        <v>4197.13</v>
      </c>
    </row>
    <row r="1048" spans="1:39" ht="13.5">
      <c r="A1048" s="51" t="s">
        <v>13</v>
      </c>
      <c r="B1048" s="6">
        <v>2015</v>
      </c>
      <c r="C1048" s="40">
        <v>10</v>
      </c>
      <c r="D1048" s="16">
        <v>2020</v>
      </c>
      <c r="E1048" s="16">
        <v>130</v>
      </c>
      <c r="F1048" s="16">
        <v>0</v>
      </c>
      <c r="G1048" s="16">
        <v>0</v>
      </c>
      <c r="H1048" s="16">
        <v>0</v>
      </c>
      <c r="I1048" s="16">
        <v>0</v>
      </c>
      <c r="J1048" s="16">
        <v>0</v>
      </c>
      <c r="K1048" s="38">
        <f t="shared" si="41"/>
        <v>2150</v>
      </c>
      <c r="L1048" s="16">
        <v>0</v>
      </c>
      <c r="M1048" s="16">
        <v>162</v>
      </c>
      <c r="N1048" s="19">
        <v>280</v>
      </c>
      <c r="O1048" s="16">
        <v>565.95</v>
      </c>
      <c r="P1048" s="19">
        <v>278.62</v>
      </c>
      <c r="Q1048" s="19">
        <v>0</v>
      </c>
      <c r="R1048" s="19">
        <v>0</v>
      </c>
      <c r="S1048" s="19">
        <v>0</v>
      </c>
      <c r="T1048" s="19">
        <v>1416.32</v>
      </c>
      <c r="U1048" s="19">
        <v>0</v>
      </c>
      <c r="V1048" s="19">
        <v>0</v>
      </c>
      <c r="W1048" s="23">
        <f t="shared" si="42"/>
        <v>2702.8900000000003</v>
      </c>
      <c r="X1048" s="19">
        <v>384</v>
      </c>
      <c r="Y1048" s="19">
        <v>4.2</v>
      </c>
      <c r="Z1048" s="19">
        <v>160</v>
      </c>
      <c r="AA1048" s="16">
        <v>0</v>
      </c>
      <c r="AB1048" s="16">
        <v>0</v>
      </c>
      <c r="AC1048" s="16">
        <v>0</v>
      </c>
      <c r="AD1048" s="16">
        <v>0</v>
      </c>
      <c r="AE1048" s="16">
        <v>0</v>
      </c>
      <c r="AF1048" s="16">
        <v>0</v>
      </c>
      <c r="AG1048" s="5">
        <v>0</v>
      </c>
      <c r="AH1048" s="5">
        <v>0</v>
      </c>
      <c r="AI1048" s="5">
        <v>0</v>
      </c>
      <c r="AJ1048" s="38">
        <f t="shared" si="43"/>
        <v>548.2</v>
      </c>
      <c r="AK1048" s="23">
        <v>4852.89</v>
      </c>
      <c r="AL1048" s="5">
        <v>40.59</v>
      </c>
      <c r="AM1048" s="38">
        <v>4264.1</v>
      </c>
    </row>
    <row r="1049" spans="1:39" ht="13.5">
      <c r="A1049" s="51" t="s">
        <v>13</v>
      </c>
      <c r="B1049" s="6">
        <v>2015</v>
      </c>
      <c r="C1049" s="40">
        <v>10</v>
      </c>
      <c r="D1049" s="16">
        <v>2020</v>
      </c>
      <c r="E1049" s="16">
        <v>221</v>
      </c>
      <c r="F1049" s="16">
        <v>0</v>
      </c>
      <c r="G1049" s="16">
        <v>0</v>
      </c>
      <c r="H1049" s="16">
        <v>0</v>
      </c>
      <c r="I1049" s="16">
        <v>0</v>
      </c>
      <c r="J1049" s="16">
        <v>0</v>
      </c>
      <c r="K1049" s="38">
        <f t="shared" si="41"/>
        <v>2241</v>
      </c>
      <c r="L1049" s="16">
        <v>300</v>
      </c>
      <c r="M1049" s="16">
        <v>153</v>
      </c>
      <c r="N1049" s="19">
        <v>280</v>
      </c>
      <c r="O1049" s="16">
        <v>522.41</v>
      </c>
      <c r="P1049" s="19">
        <v>644.31</v>
      </c>
      <c r="Q1049" s="19">
        <v>0</v>
      </c>
      <c r="R1049" s="19">
        <v>0</v>
      </c>
      <c r="S1049" s="19">
        <v>0</v>
      </c>
      <c r="T1049" s="19">
        <v>905.52</v>
      </c>
      <c r="U1049" s="19">
        <v>0</v>
      </c>
      <c r="V1049" s="19">
        <v>0</v>
      </c>
      <c r="W1049" s="23">
        <f t="shared" si="42"/>
        <v>2805.24</v>
      </c>
      <c r="X1049" s="19">
        <v>480</v>
      </c>
      <c r="Y1049" s="19">
        <v>50.4</v>
      </c>
      <c r="Z1049" s="19">
        <v>160</v>
      </c>
      <c r="AA1049" s="16">
        <v>0</v>
      </c>
      <c r="AB1049" s="16">
        <v>0</v>
      </c>
      <c r="AC1049" s="16">
        <v>0</v>
      </c>
      <c r="AD1049" s="16">
        <v>0</v>
      </c>
      <c r="AE1049" s="16">
        <v>300</v>
      </c>
      <c r="AF1049" s="16">
        <v>0</v>
      </c>
      <c r="AG1049" s="5">
        <v>0</v>
      </c>
      <c r="AH1049" s="5">
        <v>0</v>
      </c>
      <c r="AI1049" s="5">
        <v>0</v>
      </c>
      <c r="AJ1049" s="38">
        <f t="shared" si="43"/>
        <v>990.4</v>
      </c>
      <c r="AK1049" s="23">
        <v>5046.24</v>
      </c>
      <c r="AL1049" s="5">
        <v>49.62</v>
      </c>
      <c r="AM1049" s="38">
        <v>4006.22</v>
      </c>
    </row>
    <row r="1050" spans="1:39" ht="13.5">
      <c r="A1050" s="51" t="s">
        <v>13</v>
      </c>
      <c r="B1050" s="6">
        <v>2015</v>
      </c>
      <c r="C1050" s="40">
        <v>10</v>
      </c>
      <c r="D1050" s="16">
        <v>2020</v>
      </c>
      <c r="E1050" s="16">
        <v>240</v>
      </c>
      <c r="F1050" s="16">
        <v>0</v>
      </c>
      <c r="G1050" s="16">
        <v>0</v>
      </c>
      <c r="H1050" s="16">
        <v>0</v>
      </c>
      <c r="I1050" s="16">
        <v>0</v>
      </c>
      <c r="J1050" s="16">
        <v>0</v>
      </c>
      <c r="K1050" s="38">
        <f t="shared" si="41"/>
        <v>2260</v>
      </c>
      <c r="L1050" s="16">
        <v>300</v>
      </c>
      <c r="M1050" s="16">
        <v>162</v>
      </c>
      <c r="N1050" s="19">
        <v>280</v>
      </c>
      <c r="O1050" s="16">
        <v>609.48</v>
      </c>
      <c r="P1050" s="19">
        <v>644.31</v>
      </c>
      <c r="Q1050" s="19">
        <v>0</v>
      </c>
      <c r="R1050" s="19">
        <v>0</v>
      </c>
      <c r="S1050" s="19">
        <v>0</v>
      </c>
      <c r="T1050" s="19">
        <v>893.91</v>
      </c>
      <c r="U1050" s="19">
        <v>0</v>
      </c>
      <c r="V1050" s="19">
        <v>0</v>
      </c>
      <c r="W1050" s="23">
        <f t="shared" si="42"/>
        <v>2889.7</v>
      </c>
      <c r="X1050" s="19">
        <v>149</v>
      </c>
      <c r="Y1050" s="19">
        <v>0</v>
      </c>
      <c r="Z1050" s="19">
        <v>160</v>
      </c>
      <c r="AA1050" s="16">
        <v>0</v>
      </c>
      <c r="AB1050" s="16">
        <v>0</v>
      </c>
      <c r="AC1050" s="16">
        <v>0</v>
      </c>
      <c r="AD1050" s="16">
        <v>0</v>
      </c>
      <c r="AE1050" s="16">
        <v>300</v>
      </c>
      <c r="AF1050" s="16">
        <v>0</v>
      </c>
      <c r="AG1050" s="5">
        <v>0</v>
      </c>
      <c r="AH1050" s="5">
        <v>0</v>
      </c>
      <c r="AI1050" s="5">
        <v>0</v>
      </c>
      <c r="AJ1050" s="38">
        <f t="shared" si="43"/>
        <v>609</v>
      </c>
      <c r="AK1050" s="23">
        <v>5149.7</v>
      </c>
      <c r="AL1050" s="5">
        <v>59.97</v>
      </c>
      <c r="AM1050" s="38">
        <v>4480.73</v>
      </c>
    </row>
    <row r="1051" spans="1:39" ht="13.5">
      <c r="A1051" s="51" t="s">
        <v>13</v>
      </c>
      <c r="B1051" s="6">
        <v>2015</v>
      </c>
      <c r="C1051" s="40">
        <v>10</v>
      </c>
      <c r="D1051" s="16">
        <v>2020</v>
      </c>
      <c r="E1051" s="16">
        <v>240</v>
      </c>
      <c r="F1051" s="16">
        <v>0</v>
      </c>
      <c r="G1051" s="16">
        <v>0</v>
      </c>
      <c r="H1051" s="16">
        <v>0</v>
      </c>
      <c r="I1051" s="16">
        <v>0</v>
      </c>
      <c r="J1051" s="16">
        <v>0</v>
      </c>
      <c r="K1051" s="38">
        <f t="shared" si="41"/>
        <v>2260</v>
      </c>
      <c r="L1051" s="16">
        <v>300</v>
      </c>
      <c r="M1051" s="16">
        <v>45</v>
      </c>
      <c r="N1051" s="19">
        <v>280</v>
      </c>
      <c r="O1051" s="16">
        <v>609.48</v>
      </c>
      <c r="P1051" s="19">
        <v>644.31</v>
      </c>
      <c r="Q1051" s="19">
        <v>0</v>
      </c>
      <c r="R1051" s="19">
        <v>0</v>
      </c>
      <c r="S1051" s="19">
        <v>0</v>
      </c>
      <c r="T1051" s="19">
        <v>847.47</v>
      </c>
      <c r="U1051" s="19">
        <v>0</v>
      </c>
      <c r="V1051" s="19">
        <v>0</v>
      </c>
      <c r="W1051" s="23">
        <f t="shared" si="42"/>
        <v>2726.26</v>
      </c>
      <c r="X1051" s="19">
        <v>186.5</v>
      </c>
      <c r="Y1051" s="19">
        <v>0</v>
      </c>
      <c r="Z1051" s="19">
        <v>0</v>
      </c>
      <c r="AA1051" s="16">
        <v>0</v>
      </c>
      <c r="AB1051" s="16">
        <v>0</v>
      </c>
      <c r="AC1051" s="16">
        <v>0</v>
      </c>
      <c r="AD1051" s="16">
        <v>0</v>
      </c>
      <c r="AE1051" s="16">
        <v>300</v>
      </c>
      <c r="AF1051" s="16">
        <v>0</v>
      </c>
      <c r="AG1051" s="5">
        <v>0</v>
      </c>
      <c r="AH1051" s="5">
        <v>0</v>
      </c>
      <c r="AI1051" s="5">
        <v>0</v>
      </c>
      <c r="AJ1051" s="38">
        <f t="shared" si="43"/>
        <v>486.5</v>
      </c>
      <c r="AK1051" s="23">
        <v>4986.26</v>
      </c>
      <c r="AL1051" s="5">
        <v>44.59</v>
      </c>
      <c r="AM1051" s="38">
        <v>4455.17</v>
      </c>
    </row>
    <row r="1052" spans="1:39" ht="13.5">
      <c r="A1052" s="51" t="s">
        <v>13</v>
      </c>
      <c r="B1052" s="6">
        <v>2015</v>
      </c>
      <c r="C1052" s="40">
        <v>10</v>
      </c>
      <c r="D1052" s="16">
        <v>2020</v>
      </c>
      <c r="E1052" s="16">
        <v>480</v>
      </c>
      <c r="F1052" s="16">
        <v>50</v>
      </c>
      <c r="G1052" s="16">
        <v>0</v>
      </c>
      <c r="H1052" s="16">
        <v>0</v>
      </c>
      <c r="I1052" s="16">
        <v>0</v>
      </c>
      <c r="J1052" s="16">
        <v>0</v>
      </c>
      <c r="K1052" s="38">
        <f t="shared" si="41"/>
        <v>2550</v>
      </c>
      <c r="L1052" s="16">
        <v>300</v>
      </c>
      <c r="M1052" s="16">
        <v>144</v>
      </c>
      <c r="N1052" s="19">
        <v>270.67</v>
      </c>
      <c r="O1052" s="16">
        <v>574.66</v>
      </c>
      <c r="P1052" s="19">
        <v>278.62</v>
      </c>
      <c r="Q1052" s="19">
        <v>0</v>
      </c>
      <c r="R1052" s="19">
        <v>0</v>
      </c>
      <c r="S1052" s="19">
        <v>0</v>
      </c>
      <c r="T1052" s="19">
        <v>1184.14</v>
      </c>
      <c r="U1052" s="19">
        <v>0</v>
      </c>
      <c r="V1052" s="19">
        <v>0</v>
      </c>
      <c r="W1052" s="23">
        <f t="shared" si="42"/>
        <v>2752.09</v>
      </c>
      <c r="X1052" s="19">
        <v>151</v>
      </c>
      <c r="Y1052" s="19">
        <v>0</v>
      </c>
      <c r="Z1052" s="19">
        <v>160</v>
      </c>
      <c r="AA1052" s="16">
        <v>0</v>
      </c>
      <c r="AB1052" s="16">
        <v>0</v>
      </c>
      <c r="AC1052" s="16">
        <v>0</v>
      </c>
      <c r="AD1052" s="16">
        <v>0</v>
      </c>
      <c r="AE1052" s="16">
        <v>300</v>
      </c>
      <c r="AF1052" s="16">
        <v>92.87</v>
      </c>
      <c r="AG1052" s="5">
        <v>0</v>
      </c>
      <c r="AH1052" s="5">
        <v>0</v>
      </c>
      <c r="AI1052" s="5">
        <v>0</v>
      </c>
      <c r="AJ1052" s="38">
        <f t="shared" si="43"/>
        <v>703.87</v>
      </c>
      <c r="AK1052" s="23">
        <v>5209.22</v>
      </c>
      <c r="AL1052" s="5">
        <v>65.92</v>
      </c>
      <c r="AM1052" s="38">
        <v>4532.3</v>
      </c>
    </row>
    <row r="1053" spans="1:39" ht="13.5">
      <c r="A1053" s="51" t="s">
        <v>13</v>
      </c>
      <c r="B1053" s="6">
        <v>2015</v>
      </c>
      <c r="C1053" s="40">
        <v>10</v>
      </c>
      <c r="D1053" s="16">
        <v>2020</v>
      </c>
      <c r="E1053" s="16">
        <v>130</v>
      </c>
      <c r="F1053" s="16">
        <v>0</v>
      </c>
      <c r="G1053" s="16">
        <v>0</v>
      </c>
      <c r="H1053" s="16">
        <v>0</v>
      </c>
      <c r="I1053" s="16">
        <v>0</v>
      </c>
      <c r="J1053" s="16">
        <v>0</v>
      </c>
      <c r="K1053" s="38">
        <f t="shared" si="41"/>
        <v>2150</v>
      </c>
      <c r="L1053" s="16">
        <v>0</v>
      </c>
      <c r="M1053" s="16">
        <v>45</v>
      </c>
      <c r="N1053" s="19">
        <v>280</v>
      </c>
      <c r="O1053" s="16">
        <v>565.95</v>
      </c>
      <c r="P1053" s="19">
        <v>278.62</v>
      </c>
      <c r="Q1053" s="19">
        <v>0</v>
      </c>
      <c r="R1053" s="19">
        <v>0</v>
      </c>
      <c r="S1053" s="19">
        <v>0</v>
      </c>
      <c r="T1053" s="19">
        <v>1288.62</v>
      </c>
      <c r="U1053" s="19">
        <v>0</v>
      </c>
      <c r="V1053" s="19">
        <v>0</v>
      </c>
      <c r="W1053" s="23">
        <f t="shared" si="42"/>
        <v>2458.19</v>
      </c>
      <c r="X1053" s="19">
        <v>304</v>
      </c>
      <c r="Y1053" s="19">
        <v>17.2</v>
      </c>
      <c r="Z1053" s="19">
        <v>160</v>
      </c>
      <c r="AA1053" s="16">
        <v>0</v>
      </c>
      <c r="AB1053" s="16">
        <v>0</v>
      </c>
      <c r="AC1053" s="16">
        <v>0</v>
      </c>
      <c r="AD1053" s="16">
        <v>0</v>
      </c>
      <c r="AE1053" s="16">
        <v>0</v>
      </c>
      <c r="AF1053" s="16">
        <v>0</v>
      </c>
      <c r="AG1053" s="5">
        <v>0</v>
      </c>
      <c r="AH1053" s="5">
        <v>0</v>
      </c>
      <c r="AI1053" s="5">
        <v>0</v>
      </c>
      <c r="AJ1053" s="38">
        <f t="shared" si="43"/>
        <v>481.2</v>
      </c>
      <c r="AK1053" s="23">
        <v>4608.19</v>
      </c>
      <c r="AL1053" s="5">
        <v>33.25</v>
      </c>
      <c r="AM1053" s="38">
        <v>4093.74</v>
      </c>
    </row>
    <row r="1054" spans="1:39" ht="13.5">
      <c r="A1054" s="51" t="s">
        <v>13</v>
      </c>
      <c r="B1054" s="6">
        <v>2015</v>
      </c>
      <c r="C1054" s="40">
        <v>10</v>
      </c>
      <c r="D1054" s="16">
        <v>2020</v>
      </c>
      <c r="E1054" s="16">
        <v>150</v>
      </c>
      <c r="F1054" s="16">
        <v>0</v>
      </c>
      <c r="G1054" s="16">
        <v>0</v>
      </c>
      <c r="H1054" s="16">
        <v>0</v>
      </c>
      <c r="I1054" s="16">
        <v>0</v>
      </c>
      <c r="J1054" s="16">
        <v>0</v>
      </c>
      <c r="K1054" s="38">
        <f t="shared" si="41"/>
        <v>2170</v>
      </c>
      <c r="L1054" s="16">
        <v>0</v>
      </c>
      <c r="M1054" s="16">
        <v>45</v>
      </c>
      <c r="N1054" s="19">
        <v>280</v>
      </c>
      <c r="O1054" s="16">
        <v>522.41</v>
      </c>
      <c r="P1054" s="19">
        <v>278.62</v>
      </c>
      <c r="Q1054" s="19">
        <v>0</v>
      </c>
      <c r="R1054" s="19">
        <v>0</v>
      </c>
      <c r="S1054" s="19">
        <v>0</v>
      </c>
      <c r="T1054" s="19">
        <v>1288.62</v>
      </c>
      <c r="U1054" s="19">
        <v>0</v>
      </c>
      <c r="V1054" s="19">
        <v>0</v>
      </c>
      <c r="W1054" s="23">
        <f t="shared" si="42"/>
        <v>2414.6499999999996</v>
      </c>
      <c r="X1054" s="19">
        <v>383</v>
      </c>
      <c r="Y1054" s="19">
        <v>2</v>
      </c>
      <c r="Z1054" s="19">
        <v>160</v>
      </c>
      <c r="AA1054" s="16">
        <v>0</v>
      </c>
      <c r="AB1054" s="16">
        <v>0</v>
      </c>
      <c r="AC1054" s="16">
        <v>0</v>
      </c>
      <c r="AD1054" s="16">
        <v>106</v>
      </c>
      <c r="AE1054" s="16">
        <v>0</v>
      </c>
      <c r="AF1054" s="16">
        <v>0</v>
      </c>
      <c r="AG1054" s="5">
        <v>0</v>
      </c>
      <c r="AH1054" s="5">
        <v>0</v>
      </c>
      <c r="AI1054" s="5">
        <v>0</v>
      </c>
      <c r="AJ1054" s="38">
        <f t="shared" si="43"/>
        <v>651</v>
      </c>
      <c r="AK1054" s="23">
        <v>4478.65</v>
      </c>
      <c r="AL1054" s="5">
        <v>29.36</v>
      </c>
      <c r="AM1054" s="38">
        <v>3904.29</v>
      </c>
    </row>
    <row r="1055" spans="1:39" ht="13.5">
      <c r="A1055" s="51" t="s">
        <v>13</v>
      </c>
      <c r="B1055" s="6">
        <v>2015</v>
      </c>
      <c r="C1055" s="40">
        <v>10</v>
      </c>
      <c r="D1055" s="16">
        <v>2020</v>
      </c>
      <c r="E1055" s="16">
        <v>130</v>
      </c>
      <c r="F1055" s="16">
        <v>0</v>
      </c>
      <c r="G1055" s="16">
        <v>0</v>
      </c>
      <c r="H1055" s="16">
        <v>0</v>
      </c>
      <c r="I1055" s="16">
        <v>0</v>
      </c>
      <c r="J1055" s="16">
        <v>0</v>
      </c>
      <c r="K1055" s="38">
        <f t="shared" si="41"/>
        <v>2150</v>
      </c>
      <c r="L1055" s="16">
        <v>0</v>
      </c>
      <c r="M1055" s="16">
        <v>45</v>
      </c>
      <c r="N1055" s="19">
        <v>280</v>
      </c>
      <c r="O1055" s="16">
        <v>565.95</v>
      </c>
      <c r="P1055" s="19">
        <v>278.62</v>
      </c>
      <c r="Q1055" s="19">
        <v>0</v>
      </c>
      <c r="R1055" s="19">
        <v>0</v>
      </c>
      <c r="S1055" s="19">
        <v>0</v>
      </c>
      <c r="T1055" s="19">
        <v>1288.62</v>
      </c>
      <c r="U1055" s="19">
        <v>0</v>
      </c>
      <c r="V1055" s="19">
        <v>0</v>
      </c>
      <c r="W1055" s="23">
        <f t="shared" si="42"/>
        <v>2458.19</v>
      </c>
      <c r="X1055" s="19">
        <v>279</v>
      </c>
      <c r="Y1055" s="19">
        <v>32.3</v>
      </c>
      <c r="Z1055" s="19">
        <v>160</v>
      </c>
      <c r="AA1055" s="16">
        <v>0</v>
      </c>
      <c r="AB1055" s="16">
        <v>0</v>
      </c>
      <c r="AC1055" s="16">
        <v>0</v>
      </c>
      <c r="AD1055" s="16">
        <v>0</v>
      </c>
      <c r="AE1055" s="16">
        <v>0</v>
      </c>
      <c r="AF1055" s="16">
        <v>0</v>
      </c>
      <c r="AG1055" s="5">
        <v>0</v>
      </c>
      <c r="AH1055" s="5">
        <v>0</v>
      </c>
      <c r="AI1055" s="5">
        <v>0</v>
      </c>
      <c r="AJ1055" s="38">
        <f t="shared" si="43"/>
        <v>471.3</v>
      </c>
      <c r="AK1055" s="23">
        <v>4608.19</v>
      </c>
      <c r="AL1055" s="5">
        <v>33.25</v>
      </c>
      <c r="AM1055" s="38">
        <v>4103.64</v>
      </c>
    </row>
    <row r="1056" spans="1:39" ht="13.5">
      <c r="A1056" s="51" t="s">
        <v>13</v>
      </c>
      <c r="B1056" s="6">
        <v>2015</v>
      </c>
      <c r="C1056" s="40">
        <v>10</v>
      </c>
      <c r="D1056" s="16">
        <v>2020</v>
      </c>
      <c r="E1056" s="16">
        <v>250</v>
      </c>
      <c r="F1056" s="16">
        <v>0</v>
      </c>
      <c r="G1056" s="16">
        <v>0</v>
      </c>
      <c r="H1056" s="16">
        <v>0</v>
      </c>
      <c r="I1056" s="16">
        <v>0</v>
      </c>
      <c r="J1056" s="16">
        <v>0</v>
      </c>
      <c r="K1056" s="38">
        <f t="shared" si="41"/>
        <v>2270</v>
      </c>
      <c r="L1056" s="16">
        <v>300</v>
      </c>
      <c r="M1056" s="16">
        <v>54</v>
      </c>
      <c r="N1056" s="19">
        <v>280</v>
      </c>
      <c r="O1056" s="16">
        <v>531.12</v>
      </c>
      <c r="P1056" s="19">
        <v>557.24</v>
      </c>
      <c r="Q1056" s="19">
        <v>0</v>
      </c>
      <c r="R1056" s="19">
        <v>0</v>
      </c>
      <c r="S1056" s="19">
        <v>0</v>
      </c>
      <c r="T1056" s="19">
        <v>835.86</v>
      </c>
      <c r="U1056" s="19">
        <v>0</v>
      </c>
      <c r="V1056" s="19">
        <v>0</v>
      </c>
      <c r="W1056" s="23">
        <f t="shared" si="42"/>
        <v>2558.22</v>
      </c>
      <c r="X1056" s="19">
        <v>413</v>
      </c>
      <c r="Y1056" s="19">
        <v>4</v>
      </c>
      <c r="Z1056" s="19">
        <v>160</v>
      </c>
      <c r="AA1056" s="16">
        <v>0</v>
      </c>
      <c r="AB1056" s="16">
        <v>0</v>
      </c>
      <c r="AC1056" s="16">
        <v>0</v>
      </c>
      <c r="AD1056" s="16">
        <v>0</v>
      </c>
      <c r="AE1056" s="16">
        <v>300</v>
      </c>
      <c r="AF1056" s="16">
        <v>0</v>
      </c>
      <c r="AG1056" s="5">
        <v>0</v>
      </c>
      <c r="AH1056" s="5">
        <v>0</v>
      </c>
      <c r="AI1056" s="5">
        <v>0</v>
      </c>
      <c r="AJ1056" s="38">
        <f t="shared" si="43"/>
        <v>877</v>
      </c>
      <c r="AK1056" s="23">
        <v>4828.22</v>
      </c>
      <c r="AL1056" s="5">
        <v>39.85</v>
      </c>
      <c r="AM1056" s="38">
        <v>3911.37</v>
      </c>
    </row>
    <row r="1057" spans="1:39" ht="13.5">
      <c r="A1057" s="51" t="s">
        <v>15</v>
      </c>
      <c r="B1057" s="6">
        <v>2015</v>
      </c>
      <c r="C1057" s="40">
        <v>10</v>
      </c>
      <c r="D1057" s="16">
        <v>2020</v>
      </c>
      <c r="E1057" s="16">
        <v>360</v>
      </c>
      <c r="F1057" s="16">
        <v>80</v>
      </c>
      <c r="G1057" s="16">
        <v>0</v>
      </c>
      <c r="H1057" s="16">
        <v>0</v>
      </c>
      <c r="I1057" s="16">
        <v>0</v>
      </c>
      <c r="J1057" s="16">
        <v>0</v>
      </c>
      <c r="K1057" s="38">
        <f t="shared" si="41"/>
        <v>2460</v>
      </c>
      <c r="L1057" s="16">
        <v>300</v>
      </c>
      <c r="M1057" s="16">
        <v>153</v>
      </c>
      <c r="N1057" s="19">
        <v>280</v>
      </c>
      <c r="O1057" s="16">
        <v>565.95</v>
      </c>
      <c r="P1057" s="19">
        <v>644.31</v>
      </c>
      <c r="Q1057" s="19">
        <v>0</v>
      </c>
      <c r="R1057" s="19">
        <v>0</v>
      </c>
      <c r="S1057" s="19">
        <v>0</v>
      </c>
      <c r="T1057" s="19">
        <v>905.52</v>
      </c>
      <c r="U1057" s="19">
        <v>0</v>
      </c>
      <c r="V1057" s="19">
        <v>0</v>
      </c>
      <c r="W1057" s="23">
        <f t="shared" si="42"/>
        <v>2848.7799999999997</v>
      </c>
      <c r="X1057" s="19">
        <v>229.3</v>
      </c>
      <c r="Y1057" s="19">
        <v>8</v>
      </c>
      <c r="Z1057" s="19">
        <v>0</v>
      </c>
      <c r="AA1057" s="16">
        <v>0</v>
      </c>
      <c r="AB1057" s="16">
        <v>0</v>
      </c>
      <c r="AC1057" s="16">
        <v>0</v>
      </c>
      <c r="AD1057" s="16">
        <v>0</v>
      </c>
      <c r="AE1057" s="16">
        <v>300</v>
      </c>
      <c r="AF1057" s="16">
        <v>0</v>
      </c>
      <c r="AG1057" s="5">
        <v>0</v>
      </c>
      <c r="AH1057" s="5">
        <v>0</v>
      </c>
      <c r="AI1057" s="5">
        <v>0</v>
      </c>
      <c r="AJ1057" s="38">
        <f t="shared" si="43"/>
        <v>537.3</v>
      </c>
      <c r="AK1057" s="23">
        <v>5308.78</v>
      </c>
      <c r="AL1057" s="5">
        <v>75.88</v>
      </c>
      <c r="AM1057" s="38">
        <v>4695.6</v>
      </c>
    </row>
    <row r="1058" spans="1:39" ht="13.5">
      <c r="A1058" s="51" t="s">
        <v>13</v>
      </c>
      <c r="B1058" s="6">
        <v>2015</v>
      </c>
      <c r="C1058" s="40">
        <v>10</v>
      </c>
      <c r="D1058" s="16">
        <v>2020</v>
      </c>
      <c r="E1058" s="16">
        <v>140</v>
      </c>
      <c r="F1058" s="16">
        <v>0</v>
      </c>
      <c r="G1058" s="16">
        <v>0</v>
      </c>
      <c r="H1058" s="16">
        <v>0</v>
      </c>
      <c r="I1058" s="16">
        <v>0</v>
      </c>
      <c r="J1058" s="16">
        <v>0</v>
      </c>
      <c r="K1058" s="38">
        <f t="shared" si="41"/>
        <v>2160</v>
      </c>
      <c r="L1058" s="16">
        <v>0</v>
      </c>
      <c r="M1058" s="16">
        <v>45</v>
      </c>
      <c r="N1058" s="19">
        <v>270.67</v>
      </c>
      <c r="O1058" s="16">
        <v>565.95</v>
      </c>
      <c r="P1058" s="19">
        <v>644.31</v>
      </c>
      <c r="Q1058" s="19">
        <v>0</v>
      </c>
      <c r="R1058" s="19">
        <v>0</v>
      </c>
      <c r="S1058" s="19">
        <v>0</v>
      </c>
      <c r="T1058" s="19">
        <v>940.34</v>
      </c>
      <c r="U1058" s="19">
        <v>0</v>
      </c>
      <c r="V1058" s="19">
        <v>0</v>
      </c>
      <c r="W1058" s="23">
        <f t="shared" si="42"/>
        <v>2466.27</v>
      </c>
      <c r="X1058" s="19">
        <v>217.1</v>
      </c>
      <c r="Y1058" s="19">
        <v>103.25</v>
      </c>
      <c r="Z1058" s="19">
        <v>160</v>
      </c>
      <c r="AA1058" s="16">
        <v>0</v>
      </c>
      <c r="AB1058" s="16">
        <v>0</v>
      </c>
      <c r="AC1058" s="16">
        <v>0</v>
      </c>
      <c r="AD1058" s="16">
        <v>0</v>
      </c>
      <c r="AE1058" s="16">
        <v>0</v>
      </c>
      <c r="AF1058" s="16">
        <v>92.87</v>
      </c>
      <c r="AG1058" s="5">
        <v>0</v>
      </c>
      <c r="AH1058" s="5">
        <v>0</v>
      </c>
      <c r="AI1058" s="5">
        <v>0</v>
      </c>
      <c r="AJ1058" s="38">
        <f t="shared" si="43"/>
        <v>573.22</v>
      </c>
      <c r="AK1058" s="23">
        <v>4533.4</v>
      </c>
      <c r="AL1058" s="5">
        <v>31</v>
      </c>
      <c r="AM1058" s="38">
        <v>4022.05</v>
      </c>
    </row>
    <row r="1059" spans="1:39" ht="13.5">
      <c r="A1059" s="51" t="s">
        <v>13</v>
      </c>
      <c r="B1059" s="6">
        <v>2015</v>
      </c>
      <c r="C1059" s="40">
        <v>10</v>
      </c>
      <c r="D1059" s="16">
        <v>2020</v>
      </c>
      <c r="E1059" s="16">
        <v>130</v>
      </c>
      <c r="F1059" s="16">
        <v>0</v>
      </c>
      <c r="G1059" s="16">
        <v>0</v>
      </c>
      <c r="H1059" s="16">
        <v>0</v>
      </c>
      <c r="I1059" s="16">
        <v>0</v>
      </c>
      <c r="J1059" s="16">
        <v>0</v>
      </c>
      <c r="K1059" s="38">
        <f t="shared" si="41"/>
        <v>2150</v>
      </c>
      <c r="L1059" s="16">
        <v>0</v>
      </c>
      <c r="M1059" s="16">
        <v>36</v>
      </c>
      <c r="N1059" s="19">
        <v>270.67</v>
      </c>
      <c r="O1059" s="16">
        <v>478.88</v>
      </c>
      <c r="P1059" s="19">
        <v>261.21</v>
      </c>
      <c r="Q1059" s="19">
        <v>0</v>
      </c>
      <c r="R1059" s="19">
        <v>0</v>
      </c>
      <c r="S1059" s="19">
        <v>0</v>
      </c>
      <c r="T1059" s="19">
        <v>1427.93</v>
      </c>
      <c r="U1059" s="19">
        <v>0</v>
      </c>
      <c r="V1059" s="19">
        <v>0</v>
      </c>
      <c r="W1059" s="23">
        <f aca="true" t="shared" si="44" ref="W1059:W1090">SUM(L1059:V1059)</f>
        <v>2474.69</v>
      </c>
      <c r="X1059" s="19">
        <v>310.4</v>
      </c>
      <c r="Y1059" s="19">
        <v>25.1</v>
      </c>
      <c r="Z1059" s="19">
        <v>160</v>
      </c>
      <c r="AA1059" s="16">
        <v>0</v>
      </c>
      <c r="AB1059" s="16">
        <v>0</v>
      </c>
      <c r="AC1059" s="16">
        <v>18.57</v>
      </c>
      <c r="AD1059" s="16">
        <v>106</v>
      </c>
      <c r="AE1059" s="16">
        <v>0</v>
      </c>
      <c r="AF1059" s="16">
        <v>0</v>
      </c>
      <c r="AG1059" s="5">
        <v>25</v>
      </c>
      <c r="AH1059" s="5">
        <v>0</v>
      </c>
      <c r="AI1059" s="5">
        <v>0</v>
      </c>
      <c r="AJ1059" s="38">
        <f t="shared" si="43"/>
        <v>645.07</v>
      </c>
      <c r="AK1059" s="23">
        <v>4500.12</v>
      </c>
      <c r="AL1059" s="5">
        <v>30</v>
      </c>
      <c r="AM1059" s="38">
        <v>3949.62</v>
      </c>
    </row>
    <row r="1060" spans="1:98" s="30" customFormat="1" ht="13.5">
      <c r="A1060" s="34" t="s">
        <v>13</v>
      </c>
      <c r="B1060" s="36">
        <v>2015</v>
      </c>
      <c r="C1060" s="74">
        <v>10</v>
      </c>
      <c r="D1060" s="34">
        <v>2020</v>
      </c>
      <c r="E1060" s="34">
        <v>140</v>
      </c>
      <c r="F1060" s="34">
        <v>0</v>
      </c>
      <c r="G1060" s="34">
        <v>0</v>
      </c>
      <c r="H1060" s="34">
        <v>0</v>
      </c>
      <c r="I1060" s="34">
        <v>0</v>
      </c>
      <c r="J1060" s="34">
        <v>0</v>
      </c>
      <c r="K1060" s="56">
        <f t="shared" si="41"/>
        <v>2160</v>
      </c>
      <c r="L1060" s="34">
        <v>0</v>
      </c>
      <c r="M1060" s="34">
        <v>162</v>
      </c>
      <c r="N1060" s="29">
        <v>280</v>
      </c>
      <c r="O1060" s="34">
        <v>574.66</v>
      </c>
      <c r="P1060" s="29">
        <v>278.62</v>
      </c>
      <c r="Q1060" s="29">
        <v>0</v>
      </c>
      <c r="R1060" s="29">
        <v>0</v>
      </c>
      <c r="S1060" s="29">
        <v>0</v>
      </c>
      <c r="T1060" s="29">
        <v>1323.45</v>
      </c>
      <c r="U1060" s="29">
        <v>0</v>
      </c>
      <c r="V1060" s="29">
        <v>0</v>
      </c>
      <c r="W1060" s="35">
        <f t="shared" si="44"/>
        <v>2618.73</v>
      </c>
      <c r="X1060" s="29">
        <v>157</v>
      </c>
      <c r="Y1060" s="29">
        <v>3.9</v>
      </c>
      <c r="Z1060" s="29">
        <v>160</v>
      </c>
      <c r="AA1060" s="34">
        <v>0</v>
      </c>
      <c r="AB1060" s="34">
        <v>0</v>
      </c>
      <c r="AC1060" s="34">
        <v>0</v>
      </c>
      <c r="AD1060" s="34">
        <v>0</v>
      </c>
      <c r="AE1060" s="34">
        <v>0</v>
      </c>
      <c r="AF1060" s="34">
        <v>0</v>
      </c>
      <c r="AG1060" s="43">
        <v>0</v>
      </c>
      <c r="AH1060" s="43">
        <v>10</v>
      </c>
      <c r="AI1060" s="43">
        <v>0</v>
      </c>
      <c r="AJ1060" s="56">
        <f t="shared" si="43"/>
        <v>330.9</v>
      </c>
      <c r="AK1060" s="35">
        <v>4778.73</v>
      </c>
      <c r="AL1060" s="43">
        <v>38.36</v>
      </c>
      <c r="AM1060" s="56">
        <v>4409.47</v>
      </c>
      <c r="AN1060" s="34"/>
      <c r="AO1060" s="34"/>
      <c r="AP1060" s="34"/>
      <c r="AQ1060" s="34"/>
      <c r="AR1060" s="34"/>
      <c r="AS1060" s="34"/>
      <c r="AT1060" s="34"/>
      <c r="AU1060" s="34"/>
      <c r="AV1060" s="34"/>
      <c r="AW1060" s="34"/>
      <c r="AX1060" s="34"/>
      <c r="AY1060" s="34"/>
      <c r="AZ1060" s="34"/>
      <c r="BA1060" s="34"/>
      <c r="BB1060" s="34"/>
      <c r="BC1060" s="34"/>
      <c r="BD1060" s="34"/>
      <c r="BE1060" s="34"/>
      <c r="BF1060" s="34"/>
      <c r="BG1060" s="34"/>
      <c r="BH1060" s="34"/>
      <c r="BI1060" s="34"/>
      <c r="BJ1060" s="34"/>
      <c r="BK1060" s="34"/>
      <c r="BL1060" s="34"/>
      <c r="BM1060" s="34"/>
      <c r="BN1060" s="34"/>
      <c r="BO1060" s="34"/>
      <c r="BP1060" s="34"/>
      <c r="BQ1060" s="34"/>
      <c r="BR1060" s="34"/>
      <c r="BS1060" s="34"/>
      <c r="BT1060" s="34"/>
      <c r="BU1060" s="34"/>
      <c r="BV1060" s="34"/>
      <c r="BW1060" s="34"/>
      <c r="BX1060" s="34"/>
      <c r="BY1060" s="34"/>
      <c r="BZ1060" s="34"/>
      <c r="CA1060" s="34"/>
      <c r="CB1060" s="34"/>
      <c r="CC1060" s="34"/>
      <c r="CD1060" s="34"/>
      <c r="CE1060" s="34"/>
      <c r="CF1060" s="34"/>
      <c r="CG1060" s="34"/>
      <c r="CH1060" s="34"/>
      <c r="CI1060" s="34"/>
      <c r="CJ1060" s="34"/>
      <c r="CK1060" s="34"/>
      <c r="CL1060" s="34"/>
      <c r="CM1060" s="34"/>
      <c r="CN1060" s="34"/>
      <c r="CO1060" s="34"/>
      <c r="CP1060" s="34"/>
      <c r="CQ1060" s="34"/>
      <c r="CR1060" s="34"/>
      <c r="CS1060" s="34"/>
      <c r="CT1060" s="34"/>
    </row>
    <row r="1061" spans="1:39" ht="13.5">
      <c r="A1061" s="51" t="s">
        <v>13</v>
      </c>
      <c r="B1061" s="6">
        <v>2015</v>
      </c>
      <c r="C1061" s="40">
        <v>10</v>
      </c>
      <c r="D1061" s="16">
        <v>2020</v>
      </c>
      <c r="E1061" s="16">
        <v>140</v>
      </c>
      <c r="F1061" s="16">
        <v>0</v>
      </c>
      <c r="G1061" s="16">
        <v>0</v>
      </c>
      <c r="H1061" s="16">
        <v>0</v>
      </c>
      <c r="I1061" s="16">
        <v>0</v>
      </c>
      <c r="J1061" s="16">
        <v>0</v>
      </c>
      <c r="K1061" s="38">
        <f t="shared" si="41"/>
        <v>2160</v>
      </c>
      <c r="L1061" s="16">
        <v>0</v>
      </c>
      <c r="M1061" s="16">
        <v>45</v>
      </c>
      <c r="N1061" s="19">
        <v>270.67</v>
      </c>
      <c r="O1061" s="16">
        <v>478.88</v>
      </c>
      <c r="P1061" s="19">
        <v>278.62</v>
      </c>
      <c r="Q1061" s="19">
        <v>0</v>
      </c>
      <c r="R1061" s="19">
        <v>0</v>
      </c>
      <c r="S1061" s="19">
        <v>0</v>
      </c>
      <c r="T1061" s="19">
        <v>1427.93</v>
      </c>
      <c r="U1061" s="19">
        <v>0</v>
      </c>
      <c r="V1061" s="19">
        <v>0</v>
      </c>
      <c r="W1061" s="23">
        <f t="shared" si="44"/>
        <v>2501.1000000000004</v>
      </c>
      <c r="X1061" s="19">
        <v>439</v>
      </c>
      <c r="Y1061" s="19">
        <v>3</v>
      </c>
      <c r="Z1061" s="19">
        <v>160</v>
      </c>
      <c r="AA1061" s="32">
        <v>0</v>
      </c>
      <c r="AB1061" s="32">
        <v>0</v>
      </c>
      <c r="AC1061" s="32">
        <v>18.57</v>
      </c>
      <c r="AD1061" s="32">
        <v>0</v>
      </c>
      <c r="AE1061" s="32">
        <v>0</v>
      </c>
      <c r="AF1061" s="32">
        <v>46.44</v>
      </c>
      <c r="AG1061" s="14">
        <v>0</v>
      </c>
      <c r="AH1061" s="14">
        <v>0</v>
      </c>
      <c r="AI1061" s="14">
        <v>0</v>
      </c>
      <c r="AJ1061" s="38">
        <f t="shared" si="43"/>
        <v>667.01</v>
      </c>
      <c r="AK1061" s="23">
        <v>4596.09</v>
      </c>
      <c r="AL1061" s="5">
        <v>32.88</v>
      </c>
      <c r="AM1061" s="38">
        <v>3961.21</v>
      </c>
    </row>
    <row r="1062" spans="1:39" ht="13.5">
      <c r="A1062" s="51" t="s">
        <v>13</v>
      </c>
      <c r="B1062" s="6">
        <v>2015</v>
      </c>
      <c r="C1062" s="40">
        <v>10</v>
      </c>
      <c r="D1062" s="16">
        <v>2020</v>
      </c>
      <c r="E1062" s="16">
        <v>130</v>
      </c>
      <c r="F1062" s="16">
        <v>0</v>
      </c>
      <c r="G1062" s="16">
        <v>0</v>
      </c>
      <c r="H1062" s="16">
        <v>0</v>
      </c>
      <c r="I1062" s="16">
        <v>0</v>
      </c>
      <c r="J1062" s="16">
        <v>0</v>
      </c>
      <c r="K1062" s="38">
        <f t="shared" si="41"/>
        <v>2150</v>
      </c>
      <c r="L1062" s="16">
        <v>0</v>
      </c>
      <c r="M1062" s="16">
        <v>36</v>
      </c>
      <c r="N1062" s="19">
        <v>280</v>
      </c>
      <c r="O1062" s="16">
        <v>522.41</v>
      </c>
      <c r="P1062" s="19">
        <v>278.62</v>
      </c>
      <c r="Q1062" s="19">
        <v>0</v>
      </c>
      <c r="R1062" s="19">
        <v>0</v>
      </c>
      <c r="S1062" s="19">
        <v>0</v>
      </c>
      <c r="T1062" s="19">
        <v>1427.93</v>
      </c>
      <c r="U1062" s="19">
        <v>0</v>
      </c>
      <c r="V1062" s="19">
        <v>0</v>
      </c>
      <c r="W1062" s="23">
        <f t="shared" si="44"/>
        <v>2544.96</v>
      </c>
      <c r="X1062" s="19">
        <v>192</v>
      </c>
      <c r="Y1062" s="19">
        <v>118.7</v>
      </c>
      <c r="Z1062" s="19">
        <v>160</v>
      </c>
      <c r="AA1062" s="32">
        <v>0</v>
      </c>
      <c r="AB1062" s="32">
        <v>0</v>
      </c>
      <c r="AC1062" s="32">
        <v>0</v>
      </c>
      <c r="AD1062" s="32">
        <v>106</v>
      </c>
      <c r="AE1062" s="32">
        <v>0</v>
      </c>
      <c r="AF1062" s="32">
        <v>0</v>
      </c>
      <c r="AG1062" s="14">
        <v>0</v>
      </c>
      <c r="AH1062" s="14">
        <v>0</v>
      </c>
      <c r="AI1062" s="14">
        <v>0</v>
      </c>
      <c r="AJ1062" s="38">
        <f t="shared" si="43"/>
        <v>576.7</v>
      </c>
      <c r="AK1062" s="23">
        <v>4588.96</v>
      </c>
      <c r="AL1062" s="5">
        <v>32.67</v>
      </c>
      <c r="AM1062" s="38">
        <v>4085.59</v>
      </c>
    </row>
    <row r="1063" spans="1:39" ht="13.5">
      <c r="A1063" s="51" t="s">
        <v>13</v>
      </c>
      <c r="B1063" s="6">
        <v>2015</v>
      </c>
      <c r="C1063" s="40">
        <v>10</v>
      </c>
      <c r="D1063" s="16">
        <v>2020</v>
      </c>
      <c r="E1063" s="16">
        <v>220</v>
      </c>
      <c r="F1063" s="16">
        <v>0</v>
      </c>
      <c r="G1063" s="16">
        <v>0</v>
      </c>
      <c r="H1063" s="16">
        <v>0</v>
      </c>
      <c r="I1063" s="16">
        <v>0</v>
      </c>
      <c r="J1063" s="16">
        <v>0</v>
      </c>
      <c r="K1063" s="38">
        <f t="shared" si="41"/>
        <v>2240</v>
      </c>
      <c r="L1063" s="16">
        <v>200</v>
      </c>
      <c r="M1063" s="16">
        <v>90</v>
      </c>
      <c r="N1063" s="19">
        <v>280</v>
      </c>
      <c r="O1063" s="16">
        <v>565.95</v>
      </c>
      <c r="P1063" s="19">
        <v>644.31</v>
      </c>
      <c r="Q1063" s="19">
        <v>0</v>
      </c>
      <c r="R1063" s="19">
        <v>0</v>
      </c>
      <c r="S1063" s="19">
        <v>0</v>
      </c>
      <c r="T1063" s="19">
        <v>893.91</v>
      </c>
      <c r="U1063" s="19">
        <v>0</v>
      </c>
      <c r="V1063" s="19">
        <v>0</v>
      </c>
      <c r="W1063" s="23">
        <f t="shared" si="44"/>
        <v>2674.17</v>
      </c>
      <c r="X1063" s="19">
        <v>148</v>
      </c>
      <c r="Y1063" s="19">
        <v>0</v>
      </c>
      <c r="Z1063" s="19">
        <v>16</v>
      </c>
      <c r="AA1063" s="50">
        <v>0</v>
      </c>
      <c r="AB1063" s="50">
        <v>0</v>
      </c>
      <c r="AC1063" s="50">
        <v>0</v>
      </c>
      <c r="AD1063" s="50">
        <v>0</v>
      </c>
      <c r="AE1063" s="50">
        <v>200</v>
      </c>
      <c r="AF1063" s="50">
        <v>9.52</v>
      </c>
      <c r="AG1063" s="61">
        <v>0</v>
      </c>
      <c r="AH1063" s="61">
        <v>0</v>
      </c>
      <c r="AI1063" s="61">
        <v>0</v>
      </c>
      <c r="AJ1063" s="38">
        <f t="shared" si="43"/>
        <v>373.52</v>
      </c>
      <c r="AK1063" s="23">
        <v>4904.65</v>
      </c>
      <c r="AL1063" s="5">
        <v>42.14</v>
      </c>
      <c r="AM1063" s="38">
        <v>4498.51</v>
      </c>
    </row>
    <row r="1064" spans="1:39" ht="13.5">
      <c r="A1064" s="51" t="s">
        <v>13</v>
      </c>
      <c r="B1064" s="6">
        <v>2015</v>
      </c>
      <c r="C1064" s="40">
        <v>10</v>
      </c>
      <c r="D1064" s="16">
        <v>2020</v>
      </c>
      <c r="E1064" s="16">
        <v>170</v>
      </c>
      <c r="F1064" s="16">
        <v>0</v>
      </c>
      <c r="G1064" s="16">
        <v>0</v>
      </c>
      <c r="H1064" s="16">
        <v>0</v>
      </c>
      <c r="I1064" s="16">
        <v>0</v>
      </c>
      <c r="J1064" s="16">
        <v>0</v>
      </c>
      <c r="K1064" s="38">
        <f t="shared" si="41"/>
        <v>2190</v>
      </c>
      <c r="L1064" s="16">
        <v>0</v>
      </c>
      <c r="M1064" s="16">
        <v>162</v>
      </c>
      <c r="N1064" s="19">
        <v>280</v>
      </c>
      <c r="O1064" s="16">
        <v>565.95</v>
      </c>
      <c r="P1064" s="19">
        <v>278.62</v>
      </c>
      <c r="Q1064" s="19">
        <v>0</v>
      </c>
      <c r="R1064" s="19">
        <v>40</v>
      </c>
      <c r="S1064" s="19">
        <v>0</v>
      </c>
      <c r="T1064" s="19">
        <v>1416.32</v>
      </c>
      <c r="U1064" s="19">
        <v>0</v>
      </c>
      <c r="V1064" s="19">
        <v>0</v>
      </c>
      <c r="W1064" s="23">
        <f t="shared" si="44"/>
        <v>2742.8900000000003</v>
      </c>
      <c r="X1064" s="19">
        <v>554</v>
      </c>
      <c r="Y1064" s="19">
        <v>7.8</v>
      </c>
      <c r="Z1064" s="19">
        <v>160</v>
      </c>
      <c r="AA1064" s="50">
        <v>0</v>
      </c>
      <c r="AB1064" s="50">
        <v>0</v>
      </c>
      <c r="AC1064" s="50">
        <v>0</v>
      </c>
      <c r="AD1064" s="50">
        <v>0</v>
      </c>
      <c r="AE1064" s="50">
        <v>0</v>
      </c>
      <c r="AF1064" s="50">
        <v>0</v>
      </c>
      <c r="AG1064" s="61">
        <v>0</v>
      </c>
      <c r="AH1064" s="61">
        <v>0</v>
      </c>
      <c r="AI1064" s="61">
        <v>0</v>
      </c>
      <c r="AJ1064" s="38">
        <f t="shared" si="43"/>
        <v>721.8</v>
      </c>
      <c r="AK1064" s="23">
        <v>4932.89</v>
      </c>
      <c r="AL1064" s="5">
        <v>42.99</v>
      </c>
      <c r="AM1064" s="38">
        <v>4168.1</v>
      </c>
    </row>
    <row r="1065" spans="1:39" ht="13.5">
      <c r="A1065" s="51" t="s">
        <v>13</v>
      </c>
      <c r="B1065" s="6">
        <v>2015</v>
      </c>
      <c r="C1065" s="40">
        <v>10</v>
      </c>
      <c r="D1065" s="16">
        <v>2020</v>
      </c>
      <c r="E1065" s="16">
        <v>150</v>
      </c>
      <c r="F1065" s="16">
        <v>0</v>
      </c>
      <c r="G1065" s="16">
        <v>0</v>
      </c>
      <c r="H1065" s="16">
        <v>0</v>
      </c>
      <c r="I1065" s="16">
        <v>0</v>
      </c>
      <c r="J1065" s="16">
        <v>0</v>
      </c>
      <c r="K1065" s="38">
        <f t="shared" si="41"/>
        <v>2170</v>
      </c>
      <c r="L1065" s="16">
        <v>0</v>
      </c>
      <c r="M1065" s="16">
        <v>45</v>
      </c>
      <c r="N1065" s="19">
        <v>280</v>
      </c>
      <c r="O1065" s="16">
        <v>609.48</v>
      </c>
      <c r="P1065" s="19">
        <v>644.31</v>
      </c>
      <c r="Q1065" s="19">
        <v>0</v>
      </c>
      <c r="R1065" s="19">
        <v>0</v>
      </c>
      <c r="S1065" s="19">
        <v>0</v>
      </c>
      <c r="T1065" s="19">
        <v>1033.22</v>
      </c>
      <c r="U1065" s="19">
        <v>0</v>
      </c>
      <c r="V1065" s="19">
        <v>0</v>
      </c>
      <c r="W1065" s="23">
        <f t="shared" si="44"/>
        <v>2612.01</v>
      </c>
      <c r="X1065" s="19">
        <v>393.4</v>
      </c>
      <c r="Y1065" s="19">
        <v>32.3</v>
      </c>
      <c r="Z1065" s="19">
        <v>160</v>
      </c>
      <c r="AA1065" s="50">
        <v>0</v>
      </c>
      <c r="AB1065" s="50">
        <v>0</v>
      </c>
      <c r="AC1065" s="50">
        <v>0</v>
      </c>
      <c r="AD1065" s="50">
        <v>0</v>
      </c>
      <c r="AE1065" s="50">
        <v>0</v>
      </c>
      <c r="AF1065" s="50">
        <v>0</v>
      </c>
      <c r="AG1065" s="61">
        <v>0</v>
      </c>
      <c r="AH1065" s="61">
        <v>0</v>
      </c>
      <c r="AI1065" s="61">
        <v>0</v>
      </c>
      <c r="AJ1065" s="38">
        <f t="shared" si="43"/>
        <v>585.7</v>
      </c>
      <c r="AK1065" s="23">
        <v>4782.01</v>
      </c>
      <c r="AL1065" s="5">
        <v>38.46</v>
      </c>
      <c r="AM1065" s="38">
        <v>4157.85</v>
      </c>
    </row>
    <row r="1066" spans="1:174" ht="13.5">
      <c r="A1066" s="16" t="s">
        <v>13</v>
      </c>
      <c r="B1066" s="6">
        <v>2015</v>
      </c>
      <c r="C1066" s="40">
        <v>10</v>
      </c>
      <c r="D1066" s="16">
        <v>2020</v>
      </c>
      <c r="E1066" s="16">
        <v>230</v>
      </c>
      <c r="F1066" s="16">
        <v>0</v>
      </c>
      <c r="G1066" s="16">
        <v>0</v>
      </c>
      <c r="H1066" s="16">
        <v>0</v>
      </c>
      <c r="I1066" s="16">
        <v>0</v>
      </c>
      <c r="J1066" s="16">
        <v>0</v>
      </c>
      <c r="K1066" s="38">
        <f t="shared" si="41"/>
        <v>2250</v>
      </c>
      <c r="L1066" s="16">
        <v>300</v>
      </c>
      <c r="M1066" s="16">
        <v>162</v>
      </c>
      <c r="N1066" s="19">
        <v>280</v>
      </c>
      <c r="O1066" s="16">
        <v>609.48</v>
      </c>
      <c r="P1066" s="19">
        <v>644.31</v>
      </c>
      <c r="Q1066" s="19">
        <v>0</v>
      </c>
      <c r="R1066" s="19">
        <v>0</v>
      </c>
      <c r="S1066" s="19">
        <v>0</v>
      </c>
      <c r="T1066" s="19">
        <v>940.34</v>
      </c>
      <c r="U1066" s="19">
        <v>0</v>
      </c>
      <c r="V1066" s="19">
        <v>0</v>
      </c>
      <c r="W1066" s="23">
        <f t="shared" si="44"/>
        <v>2936.13</v>
      </c>
      <c r="X1066" s="19">
        <v>362</v>
      </c>
      <c r="Y1066" s="19">
        <v>0</v>
      </c>
      <c r="Z1066" s="19">
        <v>160</v>
      </c>
      <c r="AA1066" s="50">
        <v>0</v>
      </c>
      <c r="AB1066" s="50">
        <v>0</v>
      </c>
      <c r="AC1066" s="50">
        <v>0</v>
      </c>
      <c r="AD1066" s="50">
        <v>0</v>
      </c>
      <c r="AE1066" s="50">
        <v>300</v>
      </c>
      <c r="AF1066" s="50">
        <v>0</v>
      </c>
      <c r="AG1066" s="14">
        <v>0</v>
      </c>
      <c r="AH1066" s="14">
        <v>0</v>
      </c>
      <c r="AI1066" s="14">
        <v>0</v>
      </c>
      <c r="AJ1066" s="38">
        <f t="shared" si="43"/>
        <v>822</v>
      </c>
      <c r="AK1066" s="23">
        <v>5186.13</v>
      </c>
      <c r="AL1066" s="5">
        <v>63.61</v>
      </c>
      <c r="AM1066" s="38">
        <v>4300.52</v>
      </c>
      <c r="FR1066" s="22"/>
    </row>
    <row r="1067" spans="1:39" ht="13.5">
      <c r="A1067" s="51" t="s">
        <v>13</v>
      </c>
      <c r="B1067" s="6">
        <v>2015</v>
      </c>
      <c r="C1067" s="40">
        <v>10</v>
      </c>
      <c r="D1067" s="16">
        <v>2020</v>
      </c>
      <c r="E1067" s="16">
        <v>135</v>
      </c>
      <c r="F1067" s="16">
        <v>0</v>
      </c>
      <c r="G1067" s="16">
        <v>0</v>
      </c>
      <c r="H1067" s="16">
        <v>0</v>
      </c>
      <c r="I1067" s="16">
        <v>0</v>
      </c>
      <c r="J1067" s="16">
        <v>0</v>
      </c>
      <c r="K1067" s="38">
        <f t="shared" si="41"/>
        <v>2155</v>
      </c>
      <c r="L1067" s="16">
        <v>0</v>
      </c>
      <c r="M1067" s="16">
        <v>162</v>
      </c>
      <c r="N1067" s="19">
        <v>280</v>
      </c>
      <c r="O1067" s="16">
        <v>565.95</v>
      </c>
      <c r="P1067" s="19">
        <v>278.62</v>
      </c>
      <c r="Q1067" s="19">
        <v>0</v>
      </c>
      <c r="R1067" s="19">
        <v>0</v>
      </c>
      <c r="S1067" s="19">
        <v>0</v>
      </c>
      <c r="T1067" s="19">
        <v>1323.45</v>
      </c>
      <c r="U1067" s="19">
        <v>0</v>
      </c>
      <c r="V1067" s="19">
        <v>0</v>
      </c>
      <c r="W1067" s="23">
        <f t="shared" si="44"/>
        <v>2610.0200000000004</v>
      </c>
      <c r="X1067" s="19">
        <v>479</v>
      </c>
      <c r="Y1067" s="19">
        <v>0</v>
      </c>
      <c r="Z1067" s="19">
        <v>160</v>
      </c>
      <c r="AA1067" s="50">
        <v>0</v>
      </c>
      <c r="AB1067" s="50">
        <v>0</v>
      </c>
      <c r="AC1067" s="50">
        <v>0</v>
      </c>
      <c r="AD1067" s="50">
        <v>0</v>
      </c>
      <c r="AE1067" s="50">
        <v>0</v>
      </c>
      <c r="AF1067" s="50">
        <v>0</v>
      </c>
      <c r="AG1067" s="14">
        <v>0</v>
      </c>
      <c r="AH1067" s="14">
        <v>0</v>
      </c>
      <c r="AI1067" s="14">
        <v>0</v>
      </c>
      <c r="AJ1067" s="38">
        <f t="shared" si="43"/>
        <v>639</v>
      </c>
      <c r="AK1067" s="23">
        <v>4765.02</v>
      </c>
      <c r="AL1067" s="5">
        <v>37.95</v>
      </c>
      <c r="AM1067" s="38">
        <v>4088.07</v>
      </c>
    </row>
    <row r="1068" spans="1:39" ht="13.5">
      <c r="A1068" s="51" t="s">
        <v>13</v>
      </c>
      <c r="B1068" s="6">
        <v>2015</v>
      </c>
      <c r="C1068" s="40">
        <v>10</v>
      </c>
      <c r="D1068" s="16">
        <v>2020</v>
      </c>
      <c r="E1068" s="16">
        <v>130</v>
      </c>
      <c r="F1068" s="16">
        <v>0</v>
      </c>
      <c r="G1068" s="16">
        <v>0</v>
      </c>
      <c r="H1068" s="16">
        <v>0</v>
      </c>
      <c r="I1068" s="16">
        <v>0</v>
      </c>
      <c r="J1068" s="16">
        <v>0</v>
      </c>
      <c r="K1068" s="38">
        <f t="shared" si="41"/>
        <v>2150</v>
      </c>
      <c r="L1068" s="16">
        <v>0</v>
      </c>
      <c r="M1068" s="16">
        <v>162</v>
      </c>
      <c r="N1068" s="19">
        <v>280</v>
      </c>
      <c r="O1068" s="16">
        <v>565.95</v>
      </c>
      <c r="P1068" s="19">
        <v>278.62</v>
      </c>
      <c r="Q1068" s="19">
        <v>0</v>
      </c>
      <c r="R1068" s="19">
        <v>0</v>
      </c>
      <c r="S1068" s="19">
        <v>0</v>
      </c>
      <c r="T1068" s="19">
        <v>1416.32</v>
      </c>
      <c r="U1068" s="19">
        <v>0</v>
      </c>
      <c r="V1068" s="19">
        <v>0</v>
      </c>
      <c r="W1068" s="23">
        <f t="shared" si="44"/>
        <v>2702.8900000000003</v>
      </c>
      <c r="X1068" s="19">
        <v>207</v>
      </c>
      <c r="Y1068" s="19">
        <v>38.1</v>
      </c>
      <c r="Z1068" s="19">
        <v>160</v>
      </c>
      <c r="AA1068" s="50">
        <v>0</v>
      </c>
      <c r="AB1068" s="50">
        <v>0</v>
      </c>
      <c r="AC1068" s="50">
        <v>0</v>
      </c>
      <c r="AD1068" s="50">
        <v>0</v>
      </c>
      <c r="AE1068" s="50">
        <v>0</v>
      </c>
      <c r="AF1068" s="50">
        <v>0</v>
      </c>
      <c r="AG1068" s="61">
        <v>0</v>
      </c>
      <c r="AH1068" s="61">
        <v>0</v>
      </c>
      <c r="AI1068" s="61">
        <v>0</v>
      </c>
      <c r="AJ1068" s="38">
        <f t="shared" si="43"/>
        <v>405.1</v>
      </c>
      <c r="AK1068" s="23">
        <v>4852.89</v>
      </c>
      <c r="AL1068" s="5">
        <v>40.59</v>
      </c>
      <c r="AM1068" s="38">
        <v>4407.2</v>
      </c>
    </row>
    <row r="1069" spans="1:39" ht="13.5">
      <c r="A1069" s="51" t="s">
        <v>13</v>
      </c>
      <c r="B1069" s="6">
        <v>2015</v>
      </c>
      <c r="C1069" s="40">
        <v>10</v>
      </c>
      <c r="D1069" s="16">
        <v>2020</v>
      </c>
      <c r="E1069" s="16">
        <v>200</v>
      </c>
      <c r="F1069" s="16">
        <v>0</v>
      </c>
      <c r="G1069" s="16">
        <v>0</v>
      </c>
      <c r="H1069" s="16">
        <v>0</v>
      </c>
      <c r="I1069" s="16">
        <v>0</v>
      </c>
      <c r="J1069" s="16">
        <v>0</v>
      </c>
      <c r="K1069" s="38">
        <f t="shared" si="41"/>
        <v>2220</v>
      </c>
      <c r="L1069" s="16">
        <v>0</v>
      </c>
      <c r="M1069" s="16">
        <v>45</v>
      </c>
      <c r="N1069" s="19">
        <v>280</v>
      </c>
      <c r="O1069" s="16">
        <v>600.78</v>
      </c>
      <c r="P1069" s="19">
        <v>644.31</v>
      </c>
      <c r="Q1069" s="19">
        <v>0</v>
      </c>
      <c r="R1069" s="19">
        <v>0</v>
      </c>
      <c r="S1069" s="19">
        <v>0</v>
      </c>
      <c r="T1069" s="19">
        <v>1149.31</v>
      </c>
      <c r="U1069" s="19">
        <v>0</v>
      </c>
      <c r="V1069" s="19">
        <v>0</v>
      </c>
      <c r="W1069" s="23">
        <f t="shared" si="44"/>
        <v>2719.3999999999996</v>
      </c>
      <c r="X1069" s="19">
        <v>257.5</v>
      </c>
      <c r="Y1069" s="19">
        <v>0</v>
      </c>
      <c r="Z1069" s="19">
        <v>160</v>
      </c>
      <c r="AA1069" s="50">
        <v>0</v>
      </c>
      <c r="AB1069" s="50">
        <v>0</v>
      </c>
      <c r="AC1069" s="50">
        <v>0</v>
      </c>
      <c r="AD1069" s="50">
        <v>0</v>
      </c>
      <c r="AE1069" s="50">
        <v>0</v>
      </c>
      <c r="AF1069" s="50">
        <v>0</v>
      </c>
      <c r="AG1069" s="61">
        <v>0</v>
      </c>
      <c r="AH1069" s="61">
        <v>0</v>
      </c>
      <c r="AI1069" s="61">
        <v>0</v>
      </c>
      <c r="AJ1069" s="38">
        <f t="shared" si="43"/>
        <v>417.5</v>
      </c>
      <c r="AK1069" s="23">
        <v>4939.4</v>
      </c>
      <c r="AL1069" s="5">
        <v>43.18</v>
      </c>
      <c r="AM1069" s="38">
        <v>4478.72</v>
      </c>
    </row>
    <row r="1070" spans="1:39" ht="13.5">
      <c r="A1070" s="51" t="s">
        <v>13</v>
      </c>
      <c r="B1070" s="6">
        <v>2015</v>
      </c>
      <c r="C1070" s="40">
        <v>10</v>
      </c>
      <c r="D1070" s="16">
        <v>2020</v>
      </c>
      <c r="E1070" s="16">
        <v>220</v>
      </c>
      <c r="F1070" s="16">
        <v>0</v>
      </c>
      <c r="G1070" s="16">
        <v>0</v>
      </c>
      <c r="H1070" s="16">
        <v>0</v>
      </c>
      <c r="I1070" s="16">
        <v>0</v>
      </c>
      <c r="J1070" s="16">
        <v>0</v>
      </c>
      <c r="K1070" s="38">
        <f t="shared" si="41"/>
        <v>2240</v>
      </c>
      <c r="L1070" s="16">
        <v>300</v>
      </c>
      <c r="M1070" s="16">
        <v>45</v>
      </c>
      <c r="N1070" s="19">
        <v>280</v>
      </c>
      <c r="O1070" s="16">
        <v>565.95</v>
      </c>
      <c r="P1070" s="19">
        <v>278.62</v>
      </c>
      <c r="Q1070" s="19">
        <v>0</v>
      </c>
      <c r="R1070" s="19">
        <v>0</v>
      </c>
      <c r="S1070" s="19">
        <v>0</v>
      </c>
      <c r="T1070" s="19">
        <v>1427.93</v>
      </c>
      <c r="U1070" s="19">
        <v>0</v>
      </c>
      <c r="V1070" s="19">
        <v>0</v>
      </c>
      <c r="W1070" s="23">
        <f t="shared" si="44"/>
        <v>2897.5</v>
      </c>
      <c r="X1070" s="19">
        <v>235</v>
      </c>
      <c r="Y1070" s="19">
        <v>0</v>
      </c>
      <c r="Z1070" s="19">
        <v>160</v>
      </c>
      <c r="AA1070" s="50">
        <v>0</v>
      </c>
      <c r="AB1070" s="50">
        <v>0</v>
      </c>
      <c r="AC1070" s="50">
        <v>0</v>
      </c>
      <c r="AD1070" s="50">
        <v>0</v>
      </c>
      <c r="AE1070" s="50">
        <v>300</v>
      </c>
      <c r="AF1070" s="50">
        <v>0</v>
      </c>
      <c r="AG1070" s="61">
        <v>0</v>
      </c>
      <c r="AH1070" s="61">
        <v>0</v>
      </c>
      <c r="AI1070" s="61">
        <v>0</v>
      </c>
      <c r="AJ1070" s="38">
        <f t="shared" si="43"/>
        <v>695</v>
      </c>
      <c r="AK1070" s="23">
        <v>5137.5</v>
      </c>
      <c r="AL1070" s="5">
        <v>58.75</v>
      </c>
      <c r="AM1070" s="38">
        <v>4383.75</v>
      </c>
    </row>
    <row r="1071" spans="1:39" ht="13.5">
      <c r="A1071" s="51" t="s">
        <v>13</v>
      </c>
      <c r="B1071" s="6">
        <v>2015</v>
      </c>
      <c r="C1071" s="40">
        <v>10</v>
      </c>
      <c r="D1071" s="16">
        <v>2020</v>
      </c>
      <c r="E1071" s="16">
        <v>150</v>
      </c>
      <c r="F1071" s="16">
        <v>0</v>
      </c>
      <c r="G1071" s="16">
        <v>0</v>
      </c>
      <c r="H1071" s="16">
        <v>0</v>
      </c>
      <c r="I1071" s="16">
        <v>0</v>
      </c>
      <c r="J1071" s="16">
        <v>0</v>
      </c>
      <c r="K1071" s="38">
        <f t="shared" si="41"/>
        <v>2170</v>
      </c>
      <c r="L1071" s="16">
        <v>0</v>
      </c>
      <c r="M1071" s="16">
        <v>162</v>
      </c>
      <c r="N1071" s="19">
        <v>280</v>
      </c>
      <c r="O1071" s="16">
        <v>565.95</v>
      </c>
      <c r="P1071" s="19">
        <v>278.62</v>
      </c>
      <c r="Q1071" s="19">
        <v>0</v>
      </c>
      <c r="R1071" s="19">
        <v>0</v>
      </c>
      <c r="S1071" s="19">
        <v>0</v>
      </c>
      <c r="T1071" s="19">
        <v>1265.4</v>
      </c>
      <c r="U1071" s="19">
        <v>0</v>
      </c>
      <c r="V1071" s="19">
        <v>0</v>
      </c>
      <c r="W1071" s="23">
        <f t="shared" si="44"/>
        <v>2551.9700000000003</v>
      </c>
      <c r="X1071" s="19">
        <v>212.5</v>
      </c>
      <c r="Y1071" s="19">
        <v>0</v>
      </c>
      <c r="Z1071" s="19">
        <v>160</v>
      </c>
      <c r="AA1071" s="50">
        <v>0</v>
      </c>
      <c r="AB1071" s="50">
        <v>0</v>
      </c>
      <c r="AC1071" s="50">
        <v>0</v>
      </c>
      <c r="AD1071" s="50">
        <v>0</v>
      </c>
      <c r="AE1071" s="50">
        <v>0</v>
      </c>
      <c r="AF1071" s="50">
        <v>0</v>
      </c>
      <c r="AG1071" s="14">
        <v>0</v>
      </c>
      <c r="AH1071" s="14">
        <v>0</v>
      </c>
      <c r="AI1071" s="14">
        <v>0</v>
      </c>
      <c r="AJ1071" s="38">
        <f t="shared" si="43"/>
        <v>372.5</v>
      </c>
      <c r="AK1071" s="23">
        <v>4721.97</v>
      </c>
      <c r="AL1071" s="5">
        <v>36.66</v>
      </c>
      <c r="AM1071" s="38">
        <v>4312.81</v>
      </c>
    </row>
    <row r="1072" spans="1:39" ht="13.5">
      <c r="A1072" s="51" t="s">
        <v>15</v>
      </c>
      <c r="B1072" s="6">
        <v>2015</v>
      </c>
      <c r="C1072" s="40">
        <v>10</v>
      </c>
      <c r="D1072" s="16">
        <v>2020</v>
      </c>
      <c r="E1072" s="16">
        <v>340</v>
      </c>
      <c r="F1072" s="16">
        <v>80</v>
      </c>
      <c r="G1072" s="16">
        <v>0</v>
      </c>
      <c r="H1072" s="16">
        <v>0</v>
      </c>
      <c r="I1072" s="16">
        <v>0</v>
      </c>
      <c r="J1072" s="16">
        <v>0</v>
      </c>
      <c r="K1072" s="38">
        <f t="shared" si="41"/>
        <v>2440</v>
      </c>
      <c r="L1072" s="16">
        <v>300</v>
      </c>
      <c r="M1072" s="16">
        <v>45</v>
      </c>
      <c r="N1072" s="19">
        <v>280</v>
      </c>
      <c r="O1072" s="16">
        <v>609.48</v>
      </c>
      <c r="P1072" s="19">
        <v>644.31</v>
      </c>
      <c r="Q1072" s="19">
        <v>0</v>
      </c>
      <c r="R1072" s="19">
        <v>0</v>
      </c>
      <c r="S1072" s="19">
        <v>0</v>
      </c>
      <c r="T1072" s="19">
        <v>893.91</v>
      </c>
      <c r="U1072" s="19">
        <v>0</v>
      </c>
      <c r="V1072" s="19">
        <v>0</v>
      </c>
      <c r="W1072" s="23">
        <f t="shared" si="44"/>
        <v>2772.7</v>
      </c>
      <c r="X1072" s="19">
        <v>482</v>
      </c>
      <c r="Y1072" s="19">
        <v>0</v>
      </c>
      <c r="Z1072" s="19">
        <v>160</v>
      </c>
      <c r="AA1072" s="50">
        <v>0</v>
      </c>
      <c r="AB1072" s="50">
        <v>0</v>
      </c>
      <c r="AC1072" s="50">
        <v>0</v>
      </c>
      <c r="AD1072" s="50">
        <v>0</v>
      </c>
      <c r="AE1072" s="50">
        <v>300</v>
      </c>
      <c r="AF1072" s="50">
        <v>34.83</v>
      </c>
      <c r="AG1072" s="14">
        <v>0</v>
      </c>
      <c r="AH1072" s="14">
        <v>0</v>
      </c>
      <c r="AI1072" s="14">
        <v>0</v>
      </c>
      <c r="AJ1072" s="38">
        <f t="shared" si="43"/>
        <v>976.83</v>
      </c>
      <c r="AK1072" s="23">
        <v>5177.87</v>
      </c>
      <c r="AL1072" s="5">
        <v>62.79</v>
      </c>
      <c r="AM1072" s="38">
        <v>4173.28</v>
      </c>
    </row>
    <row r="1073" spans="1:39" ht="13.5">
      <c r="A1073" s="51" t="s">
        <v>13</v>
      </c>
      <c r="B1073" s="6">
        <v>2015</v>
      </c>
      <c r="C1073" s="40">
        <v>10</v>
      </c>
      <c r="D1073" s="16">
        <v>2020</v>
      </c>
      <c r="E1073" s="16">
        <v>140</v>
      </c>
      <c r="F1073" s="16">
        <v>0</v>
      </c>
      <c r="G1073" s="16">
        <v>0</v>
      </c>
      <c r="H1073" s="16">
        <v>0</v>
      </c>
      <c r="I1073" s="16">
        <v>0</v>
      </c>
      <c r="J1073" s="16">
        <v>0</v>
      </c>
      <c r="K1073" s="38">
        <f t="shared" si="41"/>
        <v>2160</v>
      </c>
      <c r="L1073" s="16">
        <v>0</v>
      </c>
      <c r="M1073" s="16">
        <v>162</v>
      </c>
      <c r="N1073" s="19">
        <v>280</v>
      </c>
      <c r="O1073" s="16">
        <v>565.95</v>
      </c>
      <c r="P1073" s="19">
        <v>278.62</v>
      </c>
      <c r="Q1073" s="19">
        <v>0</v>
      </c>
      <c r="R1073" s="19">
        <v>0</v>
      </c>
      <c r="S1073" s="19">
        <v>0</v>
      </c>
      <c r="T1073" s="19">
        <v>1416.32</v>
      </c>
      <c r="U1073" s="19">
        <v>0</v>
      </c>
      <c r="V1073" s="19">
        <v>0</v>
      </c>
      <c r="W1073" s="23">
        <f t="shared" si="44"/>
        <v>2702.8900000000003</v>
      </c>
      <c r="X1073" s="19">
        <v>275</v>
      </c>
      <c r="Y1073" s="19">
        <v>10.1</v>
      </c>
      <c r="Z1073" s="19">
        <v>160</v>
      </c>
      <c r="AA1073" s="50">
        <v>0</v>
      </c>
      <c r="AB1073" s="50">
        <v>0</v>
      </c>
      <c r="AC1073" s="50">
        <v>0</v>
      </c>
      <c r="AD1073" s="50">
        <v>0</v>
      </c>
      <c r="AE1073" s="50">
        <v>0</v>
      </c>
      <c r="AF1073" s="50">
        <v>0</v>
      </c>
      <c r="AG1073" s="61">
        <v>0</v>
      </c>
      <c r="AH1073" s="61">
        <v>0</v>
      </c>
      <c r="AI1073" s="61">
        <v>0</v>
      </c>
      <c r="AJ1073" s="38">
        <f t="shared" si="43"/>
        <v>445.1</v>
      </c>
      <c r="AK1073" s="23">
        <v>4862.89</v>
      </c>
      <c r="AL1073" s="5">
        <v>40.89</v>
      </c>
      <c r="AM1073" s="38">
        <v>4376.9</v>
      </c>
    </row>
    <row r="1074" spans="1:39" ht="13.5">
      <c r="A1074" s="51" t="s">
        <v>13</v>
      </c>
      <c r="B1074" s="6">
        <v>2015</v>
      </c>
      <c r="C1074" s="40">
        <v>10</v>
      </c>
      <c r="D1074" s="16">
        <v>2020</v>
      </c>
      <c r="E1074" s="16">
        <v>230</v>
      </c>
      <c r="F1074" s="16">
        <v>0</v>
      </c>
      <c r="G1074" s="16">
        <v>0</v>
      </c>
      <c r="H1074" s="16">
        <v>0</v>
      </c>
      <c r="I1074" s="16">
        <v>0</v>
      </c>
      <c r="J1074" s="16">
        <v>0</v>
      </c>
      <c r="K1074" s="38">
        <f t="shared" si="41"/>
        <v>2250</v>
      </c>
      <c r="L1074" s="16">
        <v>300</v>
      </c>
      <c r="M1074" s="16">
        <v>162</v>
      </c>
      <c r="N1074" s="19">
        <v>261.33</v>
      </c>
      <c r="O1074" s="16">
        <v>522.41</v>
      </c>
      <c r="P1074" s="19">
        <v>365.69</v>
      </c>
      <c r="Q1074" s="19">
        <v>0</v>
      </c>
      <c r="R1074" s="19">
        <v>0</v>
      </c>
      <c r="S1074" s="19">
        <v>0</v>
      </c>
      <c r="T1074" s="19">
        <v>940.34</v>
      </c>
      <c r="U1074" s="19">
        <v>0</v>
      </c>
      <c r="V1074" s="19">
        <v>0</v>
      </c>
      <c r="W1074" s="23">
        <f t="shared" si="44"/>
        <v>2551.77</v>
      </c>
      <c r="X1074" s="19">
        <v>326</v>
      </c>
      <c r="Y1074" s="19">
        <v>10.3</v>
      </c>
      <c r="Z1074" s="19">
        <v>160</v>
      </c>
      <c r="AA1074" s="50">
        <v>0</v>
      </c>
      <c r="AB1074" s="50">
        <v>0</v>
      </c>
      <c r="AC1074" s="50">
        <v>0</v>
      </c>
      <c r="AD1074" s="50">
        <v>0</v>
      </c>
      <c r="AE1074" s="50">
        <v>300</v>
      </c>
      <c r="AF1074" s="50">
        <v>185.75</v>
      </c>
      <c r="AG1074" s="61">
        <v>0</v>
      </c>
      <c r="AH1074" s="61">
        <v>0</v>
      </c>
      <c r="AI1074" s="61">
        <v>0</v>
      </c>
      <c r="AJ1074" s="38">
        <f t="shared" si="43"/>
        <v>982.05</v>
      </c>
      <c r="AK1074" s="23">
        <v>4616.02</v>
      </c>
      <c r="AL1074" s="5">
        <v>33.48</v>
      </c>
      <c r="AM1074" s="38">
        <v>3786.74</v>
      </c>
    </row>
    <row r="1075" spans="1:39" ht="13.5">
      <c r="A1075" s="51" t="s">
        <v>13</v>
      </c>
      <c r="B1075" s="6">
        <v>2015</v>
      </c>
      <c r="C1075" s="40">
        <v>10</v>
      </c>
      <c r="D1075" s="16">
        <v>2020</v>
      </c>
      <c r="E1075" s="16">
        <v>340</v>
      </c>
      <c r="F1075" s="16">
        <v>50</v>
      </c>
      <c r="G1075" s="16">
        <v>0</v>
      </c>
      <c r="H1075" s="16">
        <v>0</v>
      </c>
      <c r="I1075" s="16">
        <v>0</v>
      </c>
      <c r="J1075" s="16">
        <v>0</v>
      </c>
      <c r="K1075" s="38">
        <f t="shared" si="41"/>
        <v>2410</v>
      </c>
      <c r="L1075" s="16">
        <v>300</v>
      </c>
      <c r="M1075" s="16">
        <v>162</v>
      </c>
      <c r="N1075" s="19">
        <v>280</v>
      </c>
      <c r="O1075" s="16">
        <v>565.95</v>
      </c>
      <c r="P1075" s="19">
        <v>278.62</v>
      </c>
      <c r="Q1075" s="19">
        <v>0</v>
      </c>
      <c r="R1075" s="19">
        <v>0</v>
      </c>
      <c r="S1075" s="19">
        <v>0</v>
      </c>
      <c r="T1075" s="19">
        <v>1323.45</v>
      </c>
      <c r="U1075" s="19">
        <v>0</v>
      </c>
      <c r="V1075" s="19">
        <v>0</v>
      </c>
      <c r="W1075" s="23">
        <f t="shared" si="44"/>
        <v>2910.0200000000004</v>
      </c>
      <c r="X1075" s="19">
        <v>411</v>
      </c>
      <c r="Y1075" s="19">
        <v>0</v>
      </c>
      <c r="Z1075" s="19">
        <v>160</v>
      </c>
      <c r="AA1075" s="50">
        <v>0</v>
      </c>
      <c r="AB1075" s="50">
        <v>0</v>
      </c>
      <c r="AC1075" s="50">
        <v>0</v>
      </c>
      <c r="AD1075" s="50">
        <v>0</v>
      </c>
      <c r="AE1075" s="50">
        <v>300</v>
      </c>
      <c r="AF1075" s="50">
        <v>0</v>
      </c>
      <c r="AG1075" s="61">
        <v>0</v>
      </c>
      <c r="AH1075" s="61">
        <v>0</v>
      </c>
      <c r="AI1075" s="61">
        <v>0</v>
      </c>
      <c r="AJ1075" s="38">
        <f t="shared" si="43"/>
        <v>871</v>
      </c>
      <c r="AK1075" s="23">
        <v>5320.02</v>
      </c>
      <c r="AL1075" s="5">
        <v>77</v>
      </c>
      <c r="AM1075" s="38">
        <v>4372.02</v>
      </c>
    </row>
    <row r="1076" spans="1:39" ht="13.5">
      <c r="A1076" s="51" t="s">
        <v>13</v>
      </c>
      <c r="B1076" s="6">
        <v>2015</v>
      </c>
      <c r="C1076" s="40">
        <v>10</v>
      </c>
      <c r="D1076" s="16">
        <v>2020</v>
      </c>
      <c r="E1076" s="16">
        <v>130</v>
      </c>
      <c r="F1076" s="16">
        <v>0</v>
      </c>
      <c r="G1076" s="16">
        <v>0</v>
      </c>
      <c r="H1076" s="16">
        <v>0</v>
      </c>
      <c r="I1076" s="16">
        <v>0</v>
      </c>
      <c r="J1076" s="16">
        <v>0</v>
      </c>
      <c r="K1076" s="38">
        <f t="shared" si="41"/>
        <v>2150</v>
      </c>
      <c r="L1076" s="16">
        <v>0</v>
      </c>
      <c r="M1076" s="16">
        <v>45</v>
      </c>
      <c r="N1076" s="19">
        <v>280</v>
      </c>
      <c r="O1076" s="16">
        <v>522.41</v>
      </c>
      <c r="P1076" s="19">
        <v>278.62</v>
      </c>
      <c r="Q1076" s="19">
        <v>0</v>
      </c>
      <c r="R1076" s="19">
        <v>0</v>
      </c>
      <c r="S1076" s="19">
        <v>0</v>
      </c>
      <c r="T1076" s="19">
        <v>1427.93</v>
      </c>
      <c r="U1076" s="19">
        <v>0</v>
      </c>
      <c r="V1076" s="19">
        <v>0</v>
      </c>
      <c r="W1076" s="23">
        <f t="shared" si="44"/>
        <v>2553.96</v>
      </c>
      <c r="X1076" s="19">
        <v>382</v>
      </c>
      <c r="Y1076" s="19">
        <v>1.5</v>
      </c>
      <c r="Z1076" s="19">
        <v>160</v>
      </c>
      <c r="AA1076" s="50">
        <v>0</v>
      </c>
      <c r="AB1076" s="50">
        <v>0</v>
      </c>
      <c r="AC1076" s="50">
        <v>0</v>
      </c>
      <c r="AD1076" s="50">
        <v>0</v>
      </c>
      <c r="AE1076" s="50">
        <v>0</v>
      </c>
      <c r="AF1076" s="50">
        <v>0</v>
      </c>
      <c r="AG1076" s="14">
        <v>0</v>
      </c>
      <c r="AH1076" s="14">
        <v>0</v>
      </c>
      <c r="AI1076" s="14">
        <v>0</v>
      </c>
      <c r="AJ1076" s="38">
        <f t="shared" si="43"/>
        <v>543.5</v>
      </c>
      <c r="AK1076" s="23">
        <v>4703.96</v>
      </c>
      <c r="AL1076" s="5">
        <v>36.12</v>
      </c>
      <c r="AM1076" s="38">
        <v>4124.54</v>
      </c>
    </row>
    <row r="1077" spans="1:39" ht="13.5">
      <c r="A1077" s="51" t="s">
        <v>13</v>
      </c>
      <c r="B1077" s="6">
        <v>2015</v>
      </c>
      <c r="C1077" s="40">
        <v>10</v>
      </c>
      <c r="D1077" s="16">
        <v>2020</v>
      </c>
      <c r="E1077" s="16">
        <v>200</v>
      </c>
      <c r="F1077" s="16">
        <v>0</v>
      </c>
      <c r="G1077" s="16">
        <v>0</v>
      </c>
      <c r="H1077" s="16">
        <v>0</v>
      </c>
      <c r="I1077" s="16">
        <v>0</v>
      </c>
      <c r="J1077" s="16">
        <v>0</v>
      </c>
      <c r="K1077" s="38">
        <f t="shared" si="41"/>
        <v>2220</v>
      </c>
      <c r="L1077" s="16">
        <v>300</v>
      </c>
      <c r="M1077" s="16">
        <v>45</v>
      </c>
      <c r="N1077" s="19">
        <v>280</v>
      </c>
      <c r="O1077" s="16">
        <v>565.95</v>
      </c>
      <c r="P1077" s="19">
        <v>278.62</v>
      </c>
      <c r="Q1077" s="19">
        <v>0</v>
      </c>
      <c r="R1077" s="19">
        <v>0</v>
      </c>
      <c r="S1077" s="19">
        <v>0</v>
      </c>
      <c r="T1077" s="19">
        <v>1288.62</v>
      </c>
      <c r="U1077" s="19">
        <v>0</v>
      </c>
      <c r="V1077" s="19">
        <v>0</v>
      </c>
      <c r="W1077" s="23">
        <f t="shared" si="44"/>
        <v>2758.19</v>
      </c>
      <c r="X1077" s="19">
        <v>321</v>
      </c>
      <c r="Y1077" s="19">
        <v>0</v>
      </c>
      <c r="Z1077" s="19">
        <v>160</v>
      </c>
      <c r="AA1077" s="50">
        <v>0</v>
      </c>
      <c r="AB1077" s="50">
        <v>0</v>
      </c>
      <c r="AC1077" s="50">
        <v>0</v>
      </c>
      <c r="AD1077" s="50">
        <v>0</v>
      </c>
      <c r="AE1077" s="50">
        <v>300</v>
      </c>
      <c r="AF1077" s="50">
        <v>0</v>
      </c>
      <c r="AG1077" s="14">
        <v>0</v>
      </c>
      <c r="AH1077" s="14">
        <v>0</v>
      </c>
      <c r="AI1077" s="14">
        <v>0</v>
      </c>
      <c r="AJ1077" s="38">
        <f t="shared" si="43"/>
        <v>781</v>
      </c>
      <c r="AK1077" s="23">
        <v>4978.19</v>
      </c>
      <c r="AL1077" s="5">
        <v>44.35</v>
      </c>
      <c r="AM1077" s="38">
        <v>4152.84</v>
      </c>
    </row>
    <row r="1078" spans="1:39" ht="13.5">
      <c r="A1078" s="51" t="s">
        <v>13</v>
      </c>
      <c r="B1078" s="6">
        <v>2015</v>
      </c>
      <c r="C1078" s="40">
        <v>10</v>
      </c>
      <c r="D1078" s="16">
        <v>2020</v>
      </c>
      <c r="E1078" s="16">
        <v>135</v>
      </c>
      <c r="F1078" s="16">
        <v>0</v>
      </c>
      <c r="G1078" s="16">
        <v>0</v>
      </c>
      <c r="H1078" s="16">
        <v>0</v>
      </c>
      <c r="I1078" s="16">
        <v>0</v>
      </c>
      <c r="J1078" s="16">
        <v>0</v>
      </c>
      <c r="K1078" s="38">
        <f t="shared" si="41"/>
        <v>2155</v>
      </c>
      <c r="L1078" s="16">
        <v>0</v>
      </c>
      <c r="M1078" s="16">
        <v>45</v>
      </c>
      <c r="N1078" s="19">
        <v>280</v>
      </c>
      <c r="O1078" s="16">
        <v>609.48</v>
      </c>
      <c r="P1078" s="19">
        <v>278.62</v>
      </c>
      <c r="Q1078" s="19">
        <v>0</v>
      </c>
      <c r="R1078" s="19">
        <v>0</v>
      </c>
      <c r="S1078" s="19">
        <v>0</v>
      </c>
      <c r="T1078" s="19">
        <v>1335.66</v>
      </c>
      <c r="U1078" s="19">
        <v>0</v>
      </c>
      <c r="V1078" s="19">
        <v>0</v>
      </c>
      <c r="W1078" s="23">
        <f t="shared" si="44"/>
        <v>2548.76</v>
      </c>
      <c r="X1078" s="19">
        <v>373</v>
      </c>
      <c r="Y1078" s="19">
        <v>0</v>
      </c>
      <c r="Z1078" s="19">
        <v>160</v>
      </c>
      <c r="AA1078" s="50">
        <v>0</v>
      </c>
      <c r="AB1078" s="50">
        <v>0</v>
      </c>
      <c r="AC1078" s="50">
        <v>0</v>
      </c>
      <c r="AD1078" s="50">
        <v>0</v>
      </c>
      <c r="AE1078" s="50">
        <v>0</v>
      </c>
      <c r="AF1078" s="50">
        <v>0</v>
      </c>
      <c r="AG1078" s="61">
        <v>0</v>
      </c>
      <c r="AH1078" s="61">
        <v>0</v>
      </c>
      <c r="AI1078" s="61">
        <v>0</v>
      </c>
      <c r="AJ1078" s="38">
        <f t="shared" si="43"/>
        <v>533</v>
      </c>
      <c r="AK1078" s="23">
        <v>4703.16</v>
      </c>
      <c r="AL1078" s="5">
        <v>36.09</v>
      </c>
      <c r="AM1078" s="38">
        <v>4134.07</v>
      </c>
    </row>
    <row r="1079" spans="1:39" ht="13.5">
      <c r="A1079" s="51" t="s">
        <v>17</v>
      </c>
      <c r="B1079" s="6">
        <v>2015</v>
      </c>
      <c r="C1079" s="40">
        <v>10</v>
      </c>
      <c r="D1079" s="16">
        <v>2020</v>
      </c>
      <c r="E1079" s="16">
        <v>360</v>
      </c>
      <c r="F1079" s="16">
        <v>104</v>
      </c>
      <c r="G1079" s="16">
        <v>0</v>
      </c>
      <c r="H1079" s="16">
        <v>0</v>
      </c>
      <c r="I1079" s="16">
        <v>0</v>
      </c>
      <c r="J1079" s="16">
        <v>0</v>
      </c>
      <c r="K1079" s="38">
        <f t="shared" si="41"/>
        <v>2484</v>
      </c>
      <c r="L1079" s="16">
        <v>300</v>
      </c>
      <c r="M1079" s="16">
        <v>162</v>
      </c>
      <c r="N1079" s="19">
        <v>280</v>
      </c>
      <c r="O1079" s="51">
        <f>130.61+435.34</f>
        <v>565.95</v>
      </c>
      <c r="P1079" s="19">
        <v>278.62</v>
      </c>
      <c r="Q1079" s="19">
        <v>0</v>
      </c>
      <c r="R1079" s="19">
        <v>0</v>
      </c>
      <c r="S1079" s="19">
        <v>0</v>
      </c>
      <c r="T1079" s="19">
        <f>232.18+1184.14</f>
        <v>1416.3200000000002</v>
      </c>
      <c r="U1079" s="19">
        <v>0</v>
      </c>
      <c r="V1079" s="19">
        <v>0</v>
      </c>
      <c r="W1079" s="23">
        <f t="shared" si="44"/>
        <v>3002.8900000000003</v>
      </c>
      <c r="X1079" s="19">
        <v>258</v>
      </c>
      <c r="Y1079" s="19">
        <v>43.1</v>
      </c>
      <c r="Z1079" s="19">
        <v>160</v>
      </c>
      <c r="AA1079" s="50">
        <v>0</v>
      </c>
      <c r="AB1079" s="50">
        <v>0</v>
      </c>
      <c r="AC1079" s="50">
        <v>0</v>
      </c>
      <c r="AD1079" s="50">
        <v>0</v>
      </c>
      <c r="AE1079" s="50">
        <v>300</v>
      </c>
      <c r="AF1079" s="50">
        <v>0</v>
      </c>
      <c r="AG1079" s="61">
        <v>0</v>
      </c>
      <c r="AH1079" s="61">
        <v>0</v>
      </c>
      <c r="AI1079" s="61">
        <v>0</v>
      </c>
      <c r="AJ1079" s="38">
        <f t="shared" si="43"/>
        <v>761.1</v>
      </c>
      <c r="AK1079" s="23">
        <v>5486.88</v>
      </c>
      <c r="AL1079" s="5">
        <v>93.69</v>
      </c>
      <c r="AM1079" s="38">
        <v>4532.09</v>
      </c>
    </row>
    <row r="1080" spans="1:39" ht="13.5">
      <c r="A1080" s="51" t="s">
        <v>13</v>
      </c>
      <c r="B1080" s="6">
        <v>2015</v>
      </c>
      <c r="C1080" s="40">
        <v>10</v>
      </c>
      <c r="D1080" s="16">
        <v>2020</v>
      </c>
      <c r="E1080" s="16">
        <v>230</v>
      </c>
      <c r="F1080" s="16">
        <v>0</v>
      </c>
      <c r="G1080" s="16">
        <v>0</v>
      </c>
      <c r="H1080" s="16">
        <v>0</v>
      </c>
      <c r="I1080" s="16">
        <v>0</v>
      </c>
      <c r="J1080" s="16">
        <v>0</v>
      </c>
      <c r="K1080" s="38">
        <f t="shared" si="41"/>
        <v>2250</v>
      </c>
      <c r="L1080" s="16">
        <v>200</v>
      </c>
      <c r="M1080" s="16">
        <v>45</v>
      </c>
      <c r="N1080" s="19">
        <v>280</v>
      </c>
      <c r="O1080" s="16">
        <v>565.95</v>
      </c>
      <c r="P1080" s="19">
        <v>278.62</v>
      </c>
      <c r="Q1080" s="19">
        <v>0</v>
      </c>
      <c r="R1080" s="19">
        <v>0</v>
      </c>
      <c r="S1080" s="19">
        <v>0</v>
      </c>
      <c r="T1080" s="19">
        <v>1288.62</v>
      </c>
      <c r="U1080" s="19">
        <v>0</v>
      </c>
      <c r="V1080" s="19">
        <v>0</v>
      </c>
      <c r="W1080" s="23">
        <f t="shared" si="44"/>
        <v>2658.19</v>
      </c>
      <c r="X1080" s="19">
        <v>158</v>
      </c>
      <c r="Y1080" s="19">
        <v>72.7</v>
      </c>
      <c r="Z1080" s="19">
        <v>112</v>
      </c>
      <c r="AA1080" s="50">
        <v>0</v>
      </c>
      <c r="AB1080" s="50">
        <v>0</v>
      </c>
      <c r="AC1080" s="50">
        <v>0</v>
      </c>
      <c r="AD1080" s="50">
        <v>0</v>
      </c>
      <c r="AE1080" s="50">
        <v>200</v>
      </c>
      <c r="AF1080" s="50">
        <v>0</v>
      </c>
      <c r="AG1080" s="61">
        <v>0</v>
      </c>
      <c r="AH1080" s="61">
        <v>0</v>
      </c>
      <c r="AI1080" s="61">
        <v>0</v>
      </c>
      <c r="AJ1080" s="38">
        <f t="shared" si="43"/>
        <v>542.7</v>
      </c>
      <c r="AK1080" s="23">
        <v>4908.19</v>
      </c>
      <c r="AL1080" s="5">
        <v>42.25</v>
      </c>
      <c r="AM1080" s="38">
        <v>4323.24</v>
      </c>
    </row>
    <row r="1081" spans="1:39" ht="13.5">
      <c r="A1081" s="51" t="s">
        <v>13</v>
      </c>
      <c r="B1081" s="6">
        <v>2015</v>
      </c>
      <c r="C1081" s="40">
        <v>10</v>
      </c>
      <c r="D1081" s="16">
        <v>2020</v>
      </c>
      <c r="E1081" s="16">
        <v>120</v>
      </c>
      <c r="F1081" s="16">
        <v>0</v>
      </c>
      <c r="G1081" s="16">
        <v>0</v>
      </c>
      <c r="H1081" s="16">
        <v>0</v>
      </c>
      <c r="I1081" s="16">
        <v>0</v>
      </c>
      <c r="J1081" s="16">
        <v>0</v>
      </c>
      <c r="K1081" s="38">
        <f t="shared" si="41"/>
        <v>2140</v>
      </c>
      <c r="L1081" s="16">
        <v>0</v>
      </c>
      <c r="M1081" s="16">
        <v>45</v>
      </c>
      <c r="N1081" s="19">
        <v>270.67</v>
      </c>
      <c r="O1081" s="16">
        <v>522.41</v>
      </c>
      <c r="P1081" s="19">
        <v>278.62</v>
      </c>
      <c r="Q1081" s="19">
        <v>0</v>
      </c>
      <c r="R1081" s="19">
        <v>0</v>
      </c>
      <c r="S1081" s="19">
        <v>0</v>
      </c>
      <c r="T1081" s="19">
        <v>1427.93</v>
      </c>
      <c r="U1081" s="19">
        <v>0</v>
      </c>
      <c r="V1081" s="19">
        <v>0</v>
      </c>
      <c r="W1081" s="23">
        <f t="shared" si="44"/>
        <v>2544.63</v>
      </c>
      <c r="X1081" s="19">
        <v>220</v>
      </c>
      <c r="Y1081" s="19">
        <v>0</v>
      </c>
      <c r="Z1081" s="19">
        <v>160</v>
      </c>
      <c r="AA1081" s="50">
        <v>0</v>
      </c>
      <c r="AB1081" s="50">
        <v>0</v>
      </c>
      <c r="AC1081" s="50">
        <v>0</v>
      </c>
      <c r="AD1081" s="50">
        <v>0</v>
      </c>
      <c r="AE1081" s="50">
        <v>0</v>
      </c>
      <c r="AF1081" s="50">
        <v>92.87</v>
      </c>
      <c r="AG1081" s="14">
        <v>0</v>
      </c>
      <c r="AH1081" s="14">
        <v>0</v>
      </c>
      <c r="AI1081" s="14">
        <v>0</v>
      </c>
      <c r="AJ1081" s="38">
        <f t="shared" si="43"/>
        <v>472.87</v>
      </c>
      <c r="AK1081" s="23">
        <v>4591.76</v>
      </c>
      <c r="AL1081" s="5">
        <v>32.75</v>
      </c>
      <c r="AM1081" s="38">
        <v>4179.01</v>
      </c>
    </row>
    <row r="1082" spans="1:39" ht="13.5">
      <c r="A1082" s="51" t="s">
        <v>17</v>
      </c>
      <c r="B1082" s="6">
        <v>2015</v>
      </c>
      <c r="C1082" s="40">
        <v>10</v>
      </c>
      <c r="D1082" s="16">
        <v>2020</v>
      </c>
      <c r="E1082" s="16">
        <v>330</v>
      </c>
      <c r="F1082" s="16">
        <v>210</v>
      </c>
      <c r="G1082" s="16">
        <v>0</v>
      </c>
      <c r="H1082" s="16">
        <v>0</v>
      </c>
      <c r="I1082" s="16">
        <v>0</v>
      </c>
      <c r="J1082" s="16">
        <v>0</v>
      </c>
      <c r="K1082" s="38">
        <f t="shared" si="41"/>
        <v>2560</v>
      </c>
      <c r="L1082" s="16">
        <v>300</v>
      </c>
      <c r="M1082" s="16">
        <v>45</v>
      </c>
      <c r="N1082" s="19">
        <v>280</v>
      </c>
      <c r="O1082" s="16">
        <v>565.95</v>
      </c>
      <c r="P1082" s="19">
        <v>278.62</v>
      </c>
      <c r="Q1082" s="19">
        <v>1000</v>
      </c>
      <c r="R1082" s="19">
        <v>0</v>
      </c>
      <c r="S1082" s="19">
        <v>0</v>
      </c>
      <c r="T1082" s="19">
        <v>1427.93</v>
      </c>
      <c r="U1082" s="19">
        <v>50</v>
      </c>
      <c r="V1082" s="19">
        <v>0</v>
      </c>
      <c r="W1082" s="23">
        <f t="shared" si="44"/>
        <v>3947.5</v>
      </c>
      <c r="X1082" s="19">
        <v>145</v>
      </c>
      <c r="Y1082" s="19">
        <v>0</v>
      </c>
      <c r="Z1082" s="19">
        <v>160</v>
      </c>
      <c r="AA1082" s="50">
        <v>0</v>
      </c>
      <c r="AB1082" s="50">
        <v>0</v>
      </c>
      <c r="AC1082" s="50">
        <v>0</v>
      </c>
      <c r="AD1082" s="50">
        <v>0</v>
      </c>
      <c r="AE1082" s="50">
        <v>300</v>
      </c>
      <c r="AF1082" s="50">
        <v>0</v>
      </c>
      <c r="AG1082" s="14">
        <v>0</v>
      </c>
      <c r="AH1082" s="14">
        <v>0</v>
      </c>
      <c r="AI1082" s="14">
        <v>0</v>
      </c>
      <c r="AJ1082" s="38">
        <f t="shared" si="43"/>
        <v>605</v>
      </c>
      <c r="AK1082" s="23">
        <v>6507.5</v>
      </c>
      <c r="AL1082" s="5">
        <v>195.75</v>
      </c>
      <c r="AM1082" s="38">
        <v>5706.75</v>
      </c>
    </row>
    <row r="1083" spans="1:39" ht="13.5">
      <c r="A1083" s="51" t="s">
        <v>17</v>
      </c>
      <c r="B1083" s="6">
        <v>2015</v>
      </c>
      <c r="C1083" s="40">
        <v>10</v>
      </c>
      <c r="D1083" s="16">
        <v>2020</v>
      </c>
      <c r="E1083" s="16">
        <v>330</v>
      </c>
      <c r="F1083" s="16">
        <v>104</v>
      </c>
      <c r="G1083" s="16">
        <v>0</v>
      </c>
      <c r="H1083" s="16">
        <v>0</v>
      </c>
      <c r="I1083" s="16">
        <v>0</v>
      </c>
      <c r="J1083" s="16">
        <v>0</v>
      </c>
      <c r="K1083" s="38">
        <f t="shared" si="41"/>
        <v>2454</v>
      </c>
      <c r="L1083" s="16">
        <v>300</v>
      </c>
      <c r="M1083" s="16">
        <v>162</v>
      </c>
      <c r="N1083" s="19">
        <v>280</v>
      </c>
      <c r="O1083" s="51">
        <f>130.6+435.34</f>
        <v>565.9399999999999</v>
      </c>
      <c r="P1083" s="19">
        <v>278.62</v>
      </c>
      <c r="Q1083" s="19">
        <v>0</v>
      </c>
      <c r="R1083" s="19">
        <v>0</v>
      </c>
      <c r="S1083" s="19">
        <v>0</v>
      </c>
      <c r="T1083" s="19">
        <f>232.18+1184.14</f>
        <v>1416.3200000000002</v>
      </c>
      <c r="U1083" s="19">
        <v>0</v>
      </c>
      <c r="V1083" s="19">
        <v>0</v>
      </c>
      <c r="W1083" s="23">
        <f t="shared" si="44"/>
        <v>3002.88</v>
      </c>
      <c r="X1083" s="19">
        <v>97.4</v>
      </c>
      <c r="Y1083" s="19">
        <v>4</v>
      </c>
      <c r="Z1083" s="19">
        <v>160</v>
      </c>
      <c r="AA1083" s="50">
        <v>0</v>
      </c>
      <c r="AB1083" s="50">
        <v>0</v>
      </c>
      <c r="AC1083" s="50">
        <v>0</v>
      </c>
      <c r="AD1083" s="50">
        <v>0</v>
      </c>
      <c r="AE1083" s="50">
        <v>300</v>
      </c>
      <c r="AF1083" s="50">
        <v>0</v>
      </c>
      <c r="AG1083" s="61">
        <v>0</v>
      </c>
      <c r="AH1083" s="61">
        <v>0</v>
      </c>
      <c r="AI1083" s="61">
        <v>0</v>
      </c>
      <c r="AJ1083" s="38">
        <f t="shared" si="43"/>
        <v>561.4</v>
      </c>
      <c r="AK1083" s="23">
        <v>5456.88</v>
      </c>
      <c r="AL1083" s="5">
        <v>90.69</v>
      </c>
      <c r="AM1083" s="38">
        <v>4804.79</v>
      </c>
    </row>
    <row r="1084" spans="1:39" ht="13.5">
      <c r="A1084" s="51" t="s">
        <v>13</v>
      </c>
      <c r="B1084" s="6">
        <v>2015</v>
      </c>
      <c r="C1084" s="40">
        <v>10</v>
      </c>
      <c r="D1084" s="16">
        <v>2020</v>
      </c>
      <c r="E1084" s="16">
        <v>160</v>
      </c>
      <c r="F1084" s="16">
        <v>0</v>
      </c>
      <c r="G1084" s="16">
        <v>0</v>
      </c>
      <c r="H1084" s="16">
        <v>0</v>
      </c>
      <c r="I1084" s="16">
        <v>0</v>
      </c>
      <c r="J1084" s="16">
        <v>0</v>
      </c>
      <c r="K1084" s="38">
        <f t="shared" si="41"/>
        <v>2180</v>
      </c>
      <c r="L1084" s="16">
        <v>0</v>
      </c>
      <c r="M1084" s="16">
        <v>45</v>
      </c>
      <c r="N1084" s="19">
        <v>280</v>
      </c>
      <c r="O1084" s="16">
        <v>565.95</v>
      </c>
      <c r="P1084" s="19">
        <v>278.62</v>
      </c>
      <c r="Q1084" s="19">
        <v>0</v>
      </c>
      <c r="R1084" s="19">
        <v>0</v>
      </c>
      <c r="S1084" s="19">
        <v>0</v>
      </c>
      <c r="T1084" s="19">
        <v>1369.89</v>
      </c>
      <c r="U1084" s="19">
        <v>0</v>
      </c>
      <c r="V1084" s="19">
        <v>0</v>
      </c>
      <c r="W1084" s="23">
        <f t="shared" si="44"/>
        <v>2539.46</v>
      </c>
      <c r="X1084" s="19">
        <v>336.5</v>
      </c>
      <c r="Y1084" s="19">
        <v>0</v>
      </c>
      <c r="Z1084" s="19">
        <v>160</v>
      </c>
      <c r="AA1084" s="50">
        <v>0</v>
      </c>
      <c r="AB1084" s="50">
        <v>0</v>
      </c>
      <c r="AC1084" s="50">
        <v>0</v>
      </c>
      <c r="AD1084" s="50">
        <v>0</v>
      </c>
      <c r="AE1084" s="50">
        <v>0</v>
      </c>
      <c r="AF1084" s="50">
        <v>0</v>
      </c>
      <c r="AG1084" s="61">
        <v>0</v>
      </c>
      <c r="AH1084" s="61">
        <v>0</v>
      </c>
      <c r="AI1084" s="61">
        <v>0</v>
      </c>
      <c r="AJ1084" s="38">
        <f t="shared" si="43"/>
        <v>496.5</v>
      </c>
      <c r="AK1084" s="23">
        <v>4719.45</v>
      </c>
      <c r="AL1084" s="5">
        <v>36.58</v>
      </c>
      <c r="AM1084" s="38">
        <v>4185.38</v>
      </c>
    </row>
    <row r="1085" spans="1:39" ht="13.5">
      <c r="A1085" s="51" t="s">
        <v>13</v>
      </c>
      <c r="B1085" s="6">
        <v>2015</v>
      </c>
      <c r="C1085" s="40">
        <v>10</v>
      </c>
      <c r="D1085" s="16">
        <v>2020</v>
      </c>
      <c r="E1085" s="16">
        <v>355</v>
      </c>
      <c r="F1085" s="16">
        <v>50</v>
      </c>
      <c r="G1085" s="16">
        <v>0</v>
      </c>
      <c r="H1085" s="16">
        <v>0</v>
      </c>
      <c r="I1085" s="16">
        <v>0</v>
      </c>
      <c r="J1085" s="16">
        <v>0</v>
      </c>
      <c r="K1085" s="38">
        <f t="shared" si="41"/>
        <v>2425</v>
      </c>
      <c r="L1085" s="16">
        <v>300</v>
      </c>
      <c r="M1085" s="16">
        <v>135</v>
      </c>
      <c r="N1085" s="19">
        <v>252</v>
      </c>
      <c r="O1085" s="16">
        <v>478.88</v>
      </c>
      <c r="P1085" s="19">
        <v>278.62</v>
      </c>
      <c r="Q1085" s="19">
        <v>300</v>
      </c>
      <c r="R1085" s="19">
        <v>0</v>
      </c>
      <c r="S1085" s="19">
        <v>0</v>
      </c>
      <c r="T1085" s="19">
        <v>1323.45</v>
      </c>
      <c r="U1085" s="19">
        <v>0</v>
      </c>
      <c r="V1085" s="19">
        <v>0</v>
      </c>
      <c r="W1085" s="23">
        <f t="shared" si="44"/>
        <v>3067.95</v>
      </c>
      <c r="X1085" s="19">
        <v>154</v>
      </c>
      <c r="Y1085" s="19">
        <v>0</v>
      </c>
      <c r="Z1085" s="19">
        <v>160</v>
      </c>
      <c r="AA1085" s="50">
        <v>0</v>
      </c>
      <c r="AB1085" s="50">
        <v>0</v>
      </c>
      <c r="AC1085" s="50">
        <v>0</v>
      </c>
      <c r="AD1085" s="50">
        <v>0</v>
      </c>
      <c r="AE1085" s="50">
        <v>300</v>
      </c>
      <c r="AF1085" s="50">
        <v>278.62</v>
      </c>
      <c r="AG1085" s="61">
        <v>0</v>
      </c>
      <c r="AH1085" s="61">
        <v>0</v>
      </c>
      <c r="AI1085" s="61">
        <v>0</v>
      </c>
      <c r="AJ1085" s="38">
        <f t="shared" si="43"/>
        <v>892.62</v>
      </c>
      <c r="AK1085" s="23">
        <v>5214.33</v>
      </c>
      <c r="AL1085" s="5">
        <v>66.43</v>
      </c>
      <c r="AM1085" s="38">
        <v>4533.9</v>
      </c>
    </row>
    <row r="1086" spans="1:39" ht="13.5">
      <c r="A1086" s="51" t="s">
        <v>13</v>
      </c>
      <c r="B1086" s="6">
        <v>2015</v>
      </c>
      <c r="C1086" s="40">
        <v>10</v>
      </c>
      <c r="D1086" s="16">
        <v>2020</v>
      </c>
      <c r="E1086" s="16">
        <v>135</v>
      </c>
      <c r="F1086" s="16">
        <v>0</v>
      </c>
      <c r="G1086" s="16">
        <v>0</v>
      </c>
      <c r="H1086" s="16">
        <v>0</v>
      </c>
      <c r="I1086" s="16">
        <v>0</v>
      </c>
      <c r="J1086" s="16">
        <v>0</v>
      </c>
      <c r="K1086" s="38">
        <f t="shared" si="41"/>
        <v>2155</v>
      </c>
      <c r="L1086" s="16">
        <v>0</v>
      </c>
      <c r="M1086" s="16">
        <v>45</v>
      </c>
      <c r="N1086" s="19">
        <v>280</v>
      </c>
      <c r="O1086" s="16">
        <v>565.95</v>
      </c>
      <c r="P1086" s="19">
        <v>278.62</v>
      </c>
      <c r="Q1086" s="19">
        <v>0</v>
      </c>
      <c r="R1086" s="19">
        <v>0</v>
      </c>
      <c r="S1086" s="19">
        <v>0</v>
      </c>
      <c r="T1086" s="19">
        <v>1288.62</v>
      </c>
      <c r="U1086" s="19">
        <v>0</v>
      </c>
      <c r="V1086" s="19">
        <v>0</v>
      </c>
      <c r="W1086" s="23">
        <f t="shared" si="44"/>
        <v>2458.19</v>
      </c>
      <c r="X1086" s="19">
        <v>301</v>
      </c>
      <c r="Y1086" s="19">
        <v>32.6</v>
      </c>
      <c r="Z1086" s="19">
        <v>160</v>
      </c>
      <c r="AA1086" s="50">
        <v>0</v>
      </c>
      <c r="AB1086" s="50">
        <v>0</v>
      </c>
      <c r="AC1086" s="50">
        <v>0</v>
      </c>
      <c r="AD1086" s="50">
        <v>0</v>
      </c>
      <c r="AE1086" s="50">
        <v>0</v>
      </c>
      <c r="AF1086" s="50">
        <v>0</v>
      </c>
      <c r="AG1086" s="14">
        <v>0</v>
      </c>
      <c r="AH1086" s="14">
        <v>0</v>
      </c>
      <c r="AI1086" s="14">
        <v>0</v>
      </c>
      <c r="AJ1086" s="38">
        <f t="shared" si="43"/>
        <v>493.6</v>
      </c>
      <c r="AK1086" s="23">
        <v>4613.19</v>
      </c>
      <c r="AL1086" s="5">
        <v>33.4</v>
      </c>
      <c r="AM1086" s="38">
        <v>4086.19</v>
      </c>
    </row>
    <row r="1087" spans="1:39" ht="13.5">
      <c r="A1087" s="51" t="s">
        <v>13</v>
      </c>
      <c r="B1087" s="6">
        <v>2015</v>
      </c>
      <c r="C1087" s="40">
        <v>10</v>
      </c>
      <c r="D1087" s="16">
        <v>2020</v>
      </c>
      <c r="E1087" s="16">
        <v>240</v>
      </c>
      <c r="F1087" s="16">
        <v>0</v>
      </c>
      <c r="G1087" s="16">
        <v>0</v>
      </c>
      <c r="H1087" s="16">
        <v>0</v>
      </c>
      <c r="I1087" s="16">
        <v>0</v>
      </c>
      <c r="J1087" s="16">
        <v>0</v>
      </c>
      <c r="K1087" s="38">
        <f t="shared" si="41"/>
        <v>2260</v>
      </c>
      <c r="L1087" s="16">
        <v>300</v>
      </c>
      <c r="M1087" s="16">
        <v>45</v>
      </c>
      <c r="N1087" s="19">
        <v>280</v>
      </c>
      <c r="O1087" s="16">
        <v>609.48</v>
      </c>
      <c r="P1087" s="19">
        <v>644.31</v>
      </c>
      <c r="Q1087" s="19">
        <v>0</v>
      </c>
      <c r="R1087" s="19">
        <v>0</v>
      </c>
      <c r="S1087" s="19">
        <v>0</v>
      </c>
      <c r="T1087" s="19">
        <v>789.43</v>
      </c>
      <c r="U1087" s="19">
        <v>0</v>
      </c>
      <c r="V1087" s="19">
        <v>0</v>
      </c>
      <c r="W1087" s="23">
        <f t="shared" si="44"/>
        <v>2668.22</v>
      </c>
      <c r="X1087" s="19">
        <v>444</v>
      </c>
      <c r="Y1087" s="19">
        <v>0</v>
      </c>
      <c r="Z1087" s="19">
        <v>160</v>
      </c>
      <c r="AA1087" s="50">
        <v>0</v>
      </c>
      <c r="AB1087" s="50">
        <v>0</v>
      </c>
      <c r="AC1087" s="50">
        <v>0</v>
      </c>
      <c r="AD1087" s="50">
        <v>0</v>
      </c>
      <c r="AE1087" s="50">
        <v>300</v>
      </c>
      <c r="AF1087" s="50">
        <v>0</v>
      </c>
      <c r="AG1087" s="14">
        <v>0</v>
      </c>
      <c r="AH1087" s="14">
        <v>0</v>
      </c>
      <c r="AI1087" s="14">
        <v>0</v>
      </c>
      <c r="AJ1087" s="38">
        <f t="shared" si="43"/>
        <v>904</v>
      </c>
      <c r="AK1087" s="23">
        <v>4928.22</v>
      </c>
      <c r="AL1087" s="5">
        <v>42.85</v>
      </c>
      <c r="AM1087" s="38">
        <v>3981.37</v>
      </c>
    </row>
    <row r="1088" spans="1:39" ht="13.5">
      <c r="A1088" s="51" t="s">
        <v>13</v>
      </c>
      <c r="B1088" s="6">
        <v>2015</v>
      </c>
      <c r="C1088" s="40">
        <v>10</v>
      </c>
      <c r="D1088" s="16">
        <v>2020</v>
      </c>
      <c r="E1088" s="16">
        <v>180</v>
      </c>
      <c r="F1088" s="16">
        <v>0</v>
      </c>
      <c r="G1088" s="16">
        <v>0</v>
      </c>
      <c r="H1088" s="16">
        <v>0</v>
      </c>
      <c r="I1088" s="16">
        <v>0</v>
      </c>
      <c r="J1088" s="16">
        <v>0</v>
      </c>
      <c r="K1088" s="38">
        <f t="shared" si="41"/>
        <v>2200</v>
      </c>
      <c r="L1088" s="16">
        <v>0</v>
      </c>
      <c r="M1088" s="16">
        <v>45</v>
      </c>
      <c r="N1088" s="19">
        <v>280</v>
      </c>
      <c r="O1088" s="16">
        <v>522.41</v>
      </c>
      <c r="P1088" s="19">
        <v>278.62</v>
      </c>
      <c r="Q1088" s="19">
        <v>0</v>
      </c>
      <c r="R1088" s="19">
        <v>0</v>
      </c>
      <c r="S1088" s="19">
        <v>0</v>
      </c>
      <c r="T1088" s="19">
        <v>1427.93</v>
      </c>
      <c r="U1088" s="19">
        <v>0</v>
      </c>
      <c r="V1088" s="19">
        <v>0</v>
      </c>
      <c r="W1088" s="23">
        <f t="shared" si="44"/>
        <v>2553.96</v>
      </c>
      <c r="X1088" s="19">
        <v>163</v>
      </c>
      <c r="Y1088" s="19">
        <v>17.8</v>
      </c>
      <c r="Z1088" s="19">
        <v>0</v>
      </c>
      <c r="AA1088" s="50">
        <v>0</v>
      </c>
      <c r="AB1088" s="50">
        <v>0</v>
      </c>
      <c r="AC1088" s="50">
        <v>9.29</v>
      </c>
      <c r="AD1088" s="50">
        <v>0</v>
      </c>
      <c r="AE1088" s="50">
        <v>0</v>
      </c>
      <c r="AF1088" s="50">
        <v>0</v>
      </c>
      <c r="AG1088" s="61">
        <v>0</v>
      </c>
      <c r="AH1088" s="61">
        <v>0</v>
      </c>
      <c r="AI1088" s="61">
        <v>0</v>
      </c>
      <c r="AJ1088" s="38">
        <f t="shared" si="43"/>
        <v>190.09</v>
      </c>
      <c r="AK1088" s="23">
        <v>4744.67</v>
      </c>
      <c r="AL1088" s="5">
        <v>37.34</v>
      </c>
      <c r="AM1088" s="38">
        <v>4526.53</v>
      </c>
    </row>
    <row r="1089" spans="1:39" ht="13.5">
      <c r="A1089" s="51" t="s">
        <v>13</v>
      </c>
      <c r="B1089" s="6">
        <v>2015</v>
      </c>
      <c r="C1089" s="40">
        <v>10</v>
      </c>
      <c r="D1089" s="16">
        <v>2020</v>
      </c>
      <c r="E1089" s="16">
        <v>150</v>
      </c>
      <c r="F1089" s="16">
        <v>0</v>
      </c>
      <c r="G1089" s="16">
        <v>0</v>
      </c>
      <c r="H1089" s="16">
        <v>0</v>
      </c>
      <c r="I1089" s="16">
        <v>0</v>
      </c>
      <c r="J1089" s="16">
        <v>0</v>
      </c>
      <c r="K1089" s="38">
        <f t="shared" si="41"/>
        <v>2170</v>
      </c>
      <c r="L1089" s="16">
        <v>0</v>
      </c>
      <c r="M1089" s="16">
        <v>45</v>
      </c>
      <c r="N1089" s="19">
        <v>280</v>
      </c>
      <c r="O1089" s="16">
        <v>565.95</v>
      </c>
      <c r="P1089" s="19">
        <v>278.62</v>
      </c>
      <c r="Q1089" s="19">
        <v>0</v>
      </c>
      <c r="R1089" s="19">
        <v>0</v>
      </c>
      <c r="S1089" s="19">
        <v>0</v>
      </c>
      <c r="T1089" s="19">
        <v>1427.93</v>
      </c>
      <c r="U1089" s="19">
        <v>0</v>
      </c>
      <c r="V1089" s="19">
        <v>0</v>
      </c>
      <c r="W1089" s="23">
        <f t="shared" si="44"/>
        <v>2597.5</v>
      </c>
      <c r="X1089" s="19">
        <v>202</v>
      </c>
      <c r="Y1089" s="19">
        <v>6</v>
      </c>
      <c r="Z1089" s="19">
        <v>160</v>
      </c>
      <c r="AA1089" s="50">
        <v>0</v>
      </c>
      <c r="AB1089" s="50">
        <v>0</v>
      </c>
      <c r="AC1089" s="50">
        <v>0</v>
      </c>
      <c r="AD1089" s="50">
        <v>0</v>
      </c>
      <c r="AE1089" s="50">
        <v>0</v>
      </c>
      <c r="AF1089" s="50">
        <v>0</v>
      </c>
      <c r="AG1089" s="61">
        <v>0</v>
      </c>
      <c r="AH1089" s="61">
        <v>0</v>
      </c>
      <c r="AI1089" s="61">
        <v>0</v>
      </c>
      <c r="AJ1089" s="38">
        <f t="shared" si="43"/>
        <v>368</v>
      </c>
      <c r="AK1089" s="23">
        <v>4767.5</v>
      </c>
      <c r="AL1089" s="5">
        <v>38.03</v>
      </c>
      <c r="AM1089" s="38">
        <v>4361.47</v>
      </c>
    </row>
    <row r="1090" spans="1:39" ht="13.5">
      <c r="A1090" s="51" t="s">
        <v>13</v>
      </c>
      <c r="B1090" s="6">
        <v>2015</v>
      </c>
      <c r="C1090" s="40">
        <v>10</v>
      </c>
      <c r="D1090" s="16">
        <v>2020</v>
      </c>
      <c r="E1090" s="16">
        <v>140</v>
      </c>
      <c r="F1090" s="16">
        <v>0</v>
      </c>
      <c r="G1090" s="16">
        <v>0</v>
      </c>
      <c r="H1090" s="16">
        <v>0</v>
      </c>
      <c r="I1090" s="16">
        <v>0</v>
      </c>
      <c r="J1090" s="16">
        <v>0</v>
      </c>
      <c r="K1090" s="38">
        <f t="shared" si="41"/>
        <v>2160</v>
      </c>
      <c r="L1090" s="16">
        <v>0</v>
      </c>
      <c r="M1090" s="16">
        <v>36</v>
      </c>
      <c r="N1090" s="19">
        <v>270.67</v>
      </c>
      <c r="O1090" s="16">
        <v>478.88</v>
      </c>
      <c r="P1090" s="19">
        <v>278.62</v>
      </c>
      <c r="Q1090" s="19">
        <v>0</v>
      </c>
      <c r="R1090" s="19">
        <v>0</v>
      </c>
      <c r="S1090" s="19">
        <v>0</v>
      </c>
      <c r="T1090" s="19">
        <v>1427.93</v>
      </c>
      <c r="U1090" s="19">
        <v>0</v>
      </c>
      <c r="V1090" s="19">
        <v>0</v>
      </c>
      <c r="W1090" s="23">
        <f t="shared" si="44"/>
        <v>2492.1000000000004</v>
      </c>
      <c r="X1090" s="19">
        <v>341</v>
      </c>
      <c r="Y1090" s="19">
        <v>7</v>
      </c>
      <c r="Z1090" s="19">
        <v>160</v>
      </c>
      <c r="AA1090" s="50">
        <v>0</v>
      </c>
      <c r="AB1090" s="50">
        <v>0</v>
      </c>
      <c r="AC1090" s="50">
        <v>18.57</v>
      </c>
      <c r="AD1090" s="50">
        <v>106</v>
      </c>
      <c r="AE1090" s="50">
        <v>0</v>
      </c>
      <c r="AF1090" s="50">
        <v>0</v>
      </c>
      <c r="AG1090" s="61">
        <v>0</v>
      </c>
      <c r="AH1090" s="61">
        <v>0</v>
      </c>
      <c r="AI1090" s="61">
        <v>0</v>
      </c>
      <c r="AJ1090" s="38">
        <f t="shared" si="43"/>
        <v>632.57</v>
      </c>
      <c r="AK1090" s="23">
        <v>4527.53</v>
      </c>
      <c r="AL1090" s="5">
        <v>30.83</v>
      </c>
      <c r="AM1090" s="38">
        <v>3988.7</v>
      </c>
    </row>
    <row r="1091" spans="1:39" ht="13.5">
      <c r="A1091" s="51" t="s">
        <v>13</v>
      </c>
      <c r="B1091" s="6">
        <v>2015</v>
      </c>
      <c r="C1091" s="40">
        <v>10</v>
      </c>
      <c r="D1091" s="16">
        <v>2020</v>
      </c>
      <c r="E1091" s="16">
        <v>300</v>
      </c>
      <c r="F1091" s="16">
        <v>50</v>
      </c>
      <c r="G1091" s="16">
        <v>0</v>
      </c>
      <c r="H1091" s="16">
        <v>0</v>
      </c>
      <c r="I1091" s="16">
        <v>0</v>
      </c>
      <c r="J1091" s="16">
        <v>0</v>
      </c>
      <c r="K1091" s="38">
        <f aca="true" t="shared" si="45" ref="K1091:K1154">SUM(D1091:J1091)</f>
        <v>2370</v>
      </c>
      <c r="L1091" s="16">
        <v>300</v>
      </c>
      <c r="M1091" s="16">
        <v>162</v>
      </c>
      <c r="N1091" s="19">
        <v>280</v>
      </c>
      <c r="O1091" s="16">
        <v>565.95</v>
      </c>
      <c r="P1091" s="19">
        <v>278.62</v>
      </c>
      <c r="Q1091" s="19">
        <v>0</v>
      </c>
      <c r="R1091" s="19">
        <v>0</v>
      </c>
      <c r="S1091" s="19">
        <v>0</v>
      </c>
      <c r="T1091" s="19">
        <v>1416.32</v>
      </c>
      <c r="U1091" s="19">
        <v>0</v>
      </c>
      <c r="V1091" s="19">
        <v>0</v>
      </c>
      <c r="W1091" s="23">
        <f aca="true" t="shared" si="46" ref="W1091:W1106">SUM(L1091:V1091)</f>
        <v>3002.8900000000003</v>
      </c>
      <c r="X1091" s="19">
        <v>213</v>
      </c>
      <c r="Y1091" s="19">
        <v>80.5</v>
      </c>
      <c r="Z1091" s="19">
        <v>157</v>
      </c>
      <c r="AA1091" s="50">
        <v>0</v>
      </c>
      <c r="AB1091" s="50">
        <v>0</v>
      </c>
      <c r="AC1091" s="50">
        <v>0</v>
      </c>
      <c r="AD1091" s="50">
        <v>0</v>
      </c>
      <c r="AE1091" s="50">
        <v>300</v>
      </c>
      <c r="AF1091" s="50">
        <v>0</v>
      </c>
      <c r="AG1091" s="14">
        <v>0</v>
      </c>
      <c r="AH1091" s="14">
        <v>0</v>
      </c>
      <c r="AI1091" s="14">
        <v>0</v>
      </c>
      <c r="AJ1091" s="38">
        <f aca="true" t="shared" si="47" ref="AJ1091:AJ1154">SUM(X1091:AI1091)</f>
        <v>750.5</v>
      </c>
      <c r="AK1091" s="23">
        <v>5372.89</v>
      </c>
      <c r="AL1091" s="5">
        <v>82.29</v>
      </c>
      <c r="AM1091" s="38">
        <v>4540.1</v>
      </c>
    </row>
    <row r="1092" spans="1:39" ht="13.5">
      <c r="A1092" s="51" t="s">
        <v>13</v>
      </c>
      <c r="B1092" s="6">
        <v>2015</v>
      </c>
      <c r="C1092" s="40">
        <v>10</v>
      </c>
      <c r="D1092" s="16">
        <v>2020</v>
      </c>
      <c r="E1092" s="16">
        <v>140</v>
      </c>
      <c r="F1092" s="16">
        <v>0</v>
      </c>
      <c r="G1092" s="16">
        <v>0</v>
      </c>
      <c r="H1092" s="16">
        <v>0</v>
      </c>
      <c r="I1092" s="16">
        <v>0</v>
      </c>
      <c r="J1092" s="16">
        <v>0</v>
      </c>
      <c r="K1092" s="38">
        <f t="shared" si="45"/>
        <v>2160</v>
      </c>
      <c r="L1092" s="16">
        <v>0</v>
      </c>
      <c r="M1092" s="16">
        <v>36</v>
      </c>
      <c r="N1092" s="19">
        <v>280</v>
      </c>
      <c r="O1092" s="16">
        <v>435.34</v>
      </c>
      <c r="P1092" s="19">
        <v>278.62</v>
      </c>
      <c r="Q1092" s="19">
        <v>0</v>
      </c>
      <c r="R1092" s="19">
        <v>0</v>
      </c>
      <c r="S1092" s="19">
        <v>0</v>
      </c>
      <c r="T1092" s="19">
        <v>1427.93</v>
      </c>
      <c r="U1092" s="19">
        <v>0</v>
      </c>
      <c r="V1092" s="19">
        <v>0</v>
      </c>
      <c r="W1092" s="23">
        <f t="shared" si="46"/>
        <v>2457.8900000000003</v>
      </c>
      <c r="X1092" s="19">
        <v>366.5</v>
      </c>
      <c r="Y1092" s="19">
        <v>61.4</v>
      </c>
      <c r="Z1092" s="19">
        <v>160</v>
      </c>
      <c r="AA1092" s="50">
        <v>0</v>
      </c>
      <c r="AB1092" s="50">
        <v>0</v>
      </c>
      <c r="AC1092" s="50">
        <v>0</v>
      </c>
      <c r="AD1092" s="50">
        <v>106</v>
      </c>
      <c r="AE1092" s="50">
        <v>0</v>
      </c>
      <c r="AF1092" s="50">
        <v>34.83</v>
      </c>
      <c r="AG1092" s="14">
        <v>0</v>
      </c>
      <c r="AH1092" s="14">
        <v>0</v>
      </c>
      <c r="AI1092" s="14">
        <v>0</v>
      </c>
      <c r="AJ1092" s="38">
        <f t="shared" si="47"/>
        <v>728.73</v>
      </c>
      <c r="AK1092" s="23">
        <v>4477.06</v>
      </c>
      <c r="AL1092" s="5">
        <v>29.31</v>
      </c>
      <c r="AM1092" s="38">
        <v>3859.85</v>
      </c>
    </row>
    <row r="1093" spans="1:39" ht="13.5">
      <c r="A1093" s="51" t="s">
        <v>13</v>
      </c>
      <c r="B1093" s="6">
        <v>2015</v>
      </c>
      <c r="C1093" s="40">
        <v>10</v>
      </c>
      <c r="D1093" s="16">
        <v>2020</v>
      </c>
      <c r="E1093" s="16">
        <v>140</v>
      </c>
      <c r="F1093" s="16">
        <v>0</v>
      </c>
      <c r="G1093" s="16">
        <v>0</v>
      </c>
      <c r="H1093" s="16">
        <v>0</v>
      </c>
      <c r="I1093" s="16">
        <v>0</v>
      </c>
      <c r="J1093" s="16">
        <v>0</v>
      </c>
      <c r="K1093" s="38">
        <f t="shared" si="45"/>
        <v>2160</v>
      </c>
      <c r="L1093" s="16">
        <v>0</v>
      </c>
      <c r="M1093" s="16">
        <v>162</v>
      </c>
      <c r="N1093" s="19">
        <v>280</v>
      </c>
      <c r="O1093" s="16">
        <v>565.95</v>
      </c>
      <c r="P1093" s="19">
        <v>278.62</v>
      </c>
      <c r="Q1093" s="19">
        <v>0</v>
      </c>
      <c r="R1093" s="19">
        <v>0</v>
      </c>
      <c r="S1093" s="19">
        <v>0</v>
      </c>
      <c r="T1093" s="19">
        <v>1288.62</v>
      </c>
      <c r="U1093" s="19">
        <v>0</v>
      </c>
      <c r="V1093" s="19">
        <v>0</v>
      </c>
      <c r="W1093" s="23">
        <f t="shared" si="46"/>
        <v>2575.19</v>
      </c>
      <c r="X1093" s="19">
        <v>147</v>
      </c>
      <c r="Y1093" s="19">
        <v>0</v>
      </c>
      <c r="Z1093" s="19">
        <v>160</v>
      </c>
      <c r="AA1093" s="50">
        <v>0</v>
      </c>
      <c r="AB1093" s="50">
        <v>0</v>
      </c>
      <c r="AC1093" s="50">
        <v>0</v>
      </c>
      <c r="AD1093" s="50">
        <v>0</v>
      </c>
      <c r="AE1093" s="50">
        <v>0</v>
      </c>
      <c r="AF1093" s="50">
        <v>0</v>
      </c>
      <c r="AG1093" s="61">
        <v>0</v>
      </c>
      <c r="AH1093" s="61">
        <v>0</v>
      </c>
      <c r="AI1093" s="61">
        <v>0</v>
      </c>
      <c r="AJ1093" s="38">
        <f t="shared" si="47"/>
        <v>307</v>
      </c>
      <c r="AK1093" s="23">
        <v>4735.19</v>
      </c>
      <c r="AL1093" s="5">
        <v>37.06</v>
      </c>
      <c r="AM1093" s="38">
        <v>4391.13</v>
      </c>
    </row>
    <row r="1094" spans="1:39" ht="13.5">
      <c r="A1094" s="51" t="s">
        <v>15</v>
      </c>
      <c r="B1094" s="6">
        <v>2015</v>
      </c>
      <c r="C1094" s="40">
        <v>10</v>
      </c>
      <c r="D1094" s="16">
        <v>2020</v>
      </c>
      <c r="E1094" s="16">
        <v>335</v>
      </c>
      <c r="F1094" s="16">
        <v>80</v>
      </c>
      <c r="G1094" s="16">
        <v>0</v>
      </c>
      <c r="H1094" s="16">
        <v>0</v>
      </c>
      <c r="I1094" s="16">
        <v>0</v>
      </c>
      <c r="J1094" s="16">
        <v>0</v>
      </c>
      <c r="K1094" s="38">
        <f t="shared" si="45"/>
        <v>2435</v>
      </c>
      <c r="L1094" s="16">
        <v>300</v>
      </c>
      <c r="M1094" s="16">
        <v>45</v>
      </c>
      <c r="N1094" s="19">
        <v>280</v>
      </c>
      <c r="O1094" s="16">
        <v>565.95</v>
      </c>
      <c r="P1094" s="19">
        <v>278.62</v>
      </c>
      <c r="Q1094" s="19">
        <v>0</v>
      </c>
      <c r="R1094" s="19">
        <v>0</v>
      </c>
      <c r="S1094" s="19">
        <v>0</v>
      </c>
      <c r="T1094" s="19">
        <v>1288.62</v>
      </c>
      <c r="U1094" s="19">
        <v>0</v>
      </c>
      <c r="V1094" s="19">
        <v>0</v>
      </c>
      <c r="W1094" s="23">
        <f t="shared" si="46"/>
        <v>2758.19</v>
      </c>
      <c r="X1094" s="19">
        <v>170.5</v>
      </c>
      <c r="Y1094" s="19">
        <v>118.2</v>
      </c>
      <c r="Z1094" s="19">
        <v>160</v>
      </c>
      <c r="AA1094" s="50">
        <v>0</v>
      </c>
      <c r="AB1094" s="50">
        <v>0</v>
      </c>
      <c r="AC1094" s="50">
        <v>0</v>
      </c>
      <c r="AD1094" s="50">
        <v>0</v>
      </c>
      <c r="AE1094" s="50">
        <v>300</v>
      </c>
      <c r="AF1094" s="50">
        <v>0</v>
      </c>
      <c r="AG1094" s="61">
        <v>0</v>
      </c>
      <c r="AH1094" s="61">
        <v>0</v>
      </c>
      <c r="AI1094" s="61">
        <v>0</v>
      </c>
      <c r="AJ1094" s="38">
        <f t="shared" si="47"/>
        <v>748.7</v>
      </c>
      <c r="AK1094" s="23">
        <v>5193.19</v>
      </c>
      <c r="AL1094" s="5">
        <v>64.32</v>
      </c>
      <c r="AM1094" s="38">
        <v>4380.17</v>
      </c>
    </row>
    <row r="1095" spans="1:39" ht="13.5">
      <c r="A1095" s="51" t="s">
        <v>13</v>
      </c>
      <c r="B1095" s="6">
        <v>2015</v>
      </c>
      <c r="C1095" s="40">
        <v>10</v>
      </c>
      <c r="D1095" s="16">
        <v>2020</v>
      </c>
      <c r="E1095" s="16">
        <v>150</v>
      </c>
      <c r="F1095" s="16">
        <v>0</v>
      </c>
      <c r="G1095" s="16">
        <v>0</v>
      </c>
      <c r="H1095" s="16">
        <v>0</v>
      </c>
      <c r="I1095" s="16">
        <v>0</v>
      </c>
      <c r="J1095" s="16">
        <v>0</v>
      </c>
      <c r="K1095" s="38">
        <f t="shared" si="45"/>
        <v>2170</v>
      </c>
      <c r="L1095" s="16">
        <v>0</v>
      </c>
      <c r="M1095" s="16">
        <v>45</v>
      </c>
      <c r="N1095" s="19">
        <v>280</v>
      </c>
      <c r="O1095" s="16">
        <v>565.95</v>
      </c>
      <c r="P1095" s="19">
        <v>278.62</v>
      </c>
      <c r="Q1095" s="19">
        <v>0</v>
      </c>
      <c r="R1095" s="19">
        <v>0</v>
      </c>
      <c r="S1095" s="19">
        <v>0</v>
      </c>
      <c r="T1095" s="19">
        <v>1288.62</v>
      </c>
      <c r="U1095" s="19">
        <v>0</v>
      </c>
      <c r="V1095" s="19">
        <v>0</v>
      </c>
      <c r="W1095" s="23">
        <f t="shared" si="46"/>
        <v>2458.19</v>
      </c>
      <c r="X1095" s="19">
        <v>426.9</v>
      </c>
      <c r="Y1095" s="19">
        <v>18.4</v>
      </c>
      <c r="Z1095" s="19">
        <v>160</v>
      </c>
      <c r="AA1095" s="50">
        <v>0</v>
      </c>
      <c r="AB1095" s="50">
        <v>0</v>
      </c>
      <c r="AC1095" s="50">
        <v>0</v>
      </c>
      <c r="AD1095" s="50">
        <v>0</v>
      </c>
      <c r="AE1095" s="50">
        <v>0</v>
      </c>
      <c r="AF1095" s="50">
        <v>0</v>
      </c>
      <c r="AG1095" s="61">
        <v>0</v>
      </c>
      <c r="AH1095" s="61">
        <v>0</v>
      </c>
      <c r="AI1095" s="61">
        <v>0</v>
      </c>
      <c r="AJ1095" s="38">
        <f t="shared" si="47"/>
        <v>605.3</v>
      </c>
      <c r="AK1095" s="23">
        <v>4628.19</v>
      </c>
      <c r="AL1095" s="5">
        <v>33.85</v>
      </c>
      <c r="AM1095" s="38">
        <v>3989.04</v>
      </c>
    </row>
    <row r="1096" spans="1:39" ht="13.5">
      <c r="A1096" s="51" t="s">
        <v>13</v>
      </c>
      <c r="B1096" s="6">
        <v>2015</v>
      </c>
      <c r="C1096" s="40">
        <v>10</v>
      </c>
      <c r="D1096" s="16">
        <v>2020</v>
      </c>
      <c r="E1096" s="16">
        <v>130</v>
      </c>
      <c r="F1096" s="16">
        <v>0</v>
      </c>
      <c r="G1096" s="16">
        <v>0</v>
      </c>
      <c r="H1096" s="16">
        <v>0</v>
      </c>
      <c r="I1096" s="16">
        <v>0</v>
      </c>
      <c r="J1096" s="16">
        <v>0</v>
      </c>
      <c r="K1096" s="38">
        <f t="shared" si="45"/>
        <v>2150</v>
      </c>
      <c r="L1096" s="16">
        <v>0</v>
      </c>
      <c r="M1096" s="16">
        <v>45</v>
      </c>
      <c r="N1096" s="19">
        <v>280</v>
      </c>
      <c r="O1096" s="16">
        <v>565.95</v>
      </c>
      <c r="P1096" s="19">
        <v>261.21</v>
      </c>
      <c r="Q1096" s="19">
        <v>0</v>
      </c>
      <c r="R1096" s="19">
        <v>0</v>
      </c>
      <c r="S1096" s="19">
        <v>0</v>
      </c>
      <c r="T1096" s="19">
        <v>1288.62</v>
      </c>
      <c r="U1096" s="19">
        <v>0</v>
      </c>
      <c r="V1096" s="19">
        <v>0</v>
      </c>
      <c r="W1096" s="23">
        <f t="shared" si="46"/>
        <v>2440.7799999999997</v>
      </c>
      <c r="X1096" s="19">
        <v>233</v>
      </c>
      <c r="Y1096" s="19">
        <v>20.9</v>
      </c>
      <c r="Z1096" s="19">
        <v>160</v>
      </c>
      <c r="AA1096" s="50">
        <v>0</v>
      </c>
      <c r="AB1096" s="50">
        <v>0</v>
      </c>
      <c r="AC1096" s="50">
        <v>0</v>
      </c>
      <c r="AD1096" s="50">
        <v>0</v>
      </c>
      <c r="AE1096" s="50">
        <v>0</v>
      </c>
      <c r="AF1096" s="50">
        <v>0</v>
      </c>
      <c r="AG1096" s="14">
        <v>0</v>
      </c>
      <c r="AH1096" s="14">
        <v>0</v>
      </c>
      <c r="AI1096" s="14">
        <v>0</v>
      </c>
      <c r="AJ1096" s="38">
        <f t="shared" si="47"/>
        <v>413.9</v>
      </c>
      <c r="AK1096" s="23">
        <v>4590.78</v>
      </c>
      <c r="AL1096" s="5">
        <v>32.72</v>
      </c>
      <c r="AM1096" s="38">
        <v>4144.16</v>
      </c>
    </row>
    <row r="1097" spans="1:39" ht="13.5">
      <c r="A1097" s="51" t="s">
        <v>13</v>
      </c>
      <c r="B1097" s="6">
        <v>2015</v>
      </c>
      <c r="C1097" s="40">
        <v>10</v>
      </c>
      <c r="D1097" s="16">
        <v>2020</v>
      </c>
      <c r="E1097" s="16">
        <v>245</v>
      </c>
      <c r="F1097" s="16">
        <v>0</v>
      </c>
      <c r="G1097" s="16">
        <v>0</v>
      </c>
      <c r="H1097" s="16">
        <v>0</v>
      </c>
      <c r="I1097" s="16">
        <v>0</v>
      </c>
      <c r="J1097" s="16">
        <v>0</v>
      </c>
      <c r="K1097" s="38">
        <f t="shared" si="45"/>
        <v>2265</v>
      </c>
      <c r="L1097" s="16">
        <v>300</v>
      </c>
      <c r="M1097" s="16">
        <v>45</v>
      </c>
      <c r="N1097" s="19">
        <v>280</v>
      </c>
      <c r="O1097" s="16">
        <v>609.48</v>
      </c>
      <c r="P1097" s="19">
        <v>644.31</v>
      </c>
      <c r="Q1097" s="19">
        <v>0</v>
      </c>
      <c r="R1097" s="19">
        <v>0</v>
      </c>
      <c r="S1097" s="19">
        <v>0</v>
      </c>
      <c r="T1097" s="19">
        <v>847.47</v>
      </c>
      <c r="U1097" s="19">
        <v>0</v>
      </c>
      <c r="V1097" s="19">
        <v>0</v>
      </c>
      <c r="W1097" s="23">
        <f t="shared" si="46"/>
        <v>2726.26</v>
      </c>
      <c r="X1097" s="19">
        <v>151</v>
      </c>
      <c r="Y1097" s="19">
        <v>11.2</v>
      </c>
      <c r="Z1097" s="19">
        <v>160</v>
      </c>
      <c r="AA1097" s="50">
        <v>0</v>
      </c>
      <c r="AB1097" s="50">
        <v>0</v>
      </c>
      <c r="AC1097" s="50">
        <v>0</v>
      </c>
      <c r="AD1097" s="50">
        <v>0</v>
      </c>
      <c r="AE1097" s="50">
        <v>300</v>
      </c>
      <c r="AF1097" s="50">
        <v>0</v>
      </c>
      <c r="AG1097" s="14">
        <v>0</v>
      </c>
      <c r="AH1097" s="14">
        <v>0</v>
      </c>
      <c r="AI1097" s="14">
        <v>0</v>
      </c>
      <c r="AJ1097" s="38">
        <f t="shared" si="47"/>
        <v>622.2</v>
      </c>
      <c r="AK1097" s="23">
        <v>4991.26</v>
      </c>
      <c r="AL1097" s="5">
        <v>44.74</v>
      </c>
      <c r="AM1097" s="38">
        <v>4324.32</v>
      </c>
    </row>
    <row r="1098" spans="1:39" ht="13.5">
      <c r="A1098" s="51" t="s">
        <v>13</v>
      </c>
      <c r="B1098" s="6">
        <v>2015</v>
      </c>
      <c r="C1098" s="40">
        <v>10</v>
      </c>
      <c r="D1098" s="16">
        <v>2020</v>
      </c>
      <c r="E1098" s="16">
        <v>150</v>
      </c>
      <c r="F1098" s="16">
        <v>0</v>
      </c>
      <c r="G1098" s="16">
        <v>0</v>
      </c>
      <c r="H1098" s="16">
        <v>0</v>
      </c>
      <c r="I1098" s="16">
        <v>0</v>
      </c>
      <c r="J1098" s="16">
        <v>0</v>
      </c>
      <c r="K1098" s="38">
        <f t="shared" si="45"/>
        <v>2170</v>
      </c>
      <c r="L1098" s="16">
        <v>0</v>
      </c>
      <c r="M1098" s="16">
        <v>45</v>
      </c>
      <c r="N1098" s="19">
        <v>280</v>
      </c>
      <c r="O1098" s="16">
        <v>565.95</v>
      </c>
      <c r="P1098" s="19">
        <v>278.62</v>
      </c>
      <c r="Q1098" s="19">
        <v>0</v>
      </c>
      <c r="R1098" s="19">
        <v>0</v>
      </c>
      <c r="S1098" s="19">
        <v>0</v>
      </c>
      <c r="T1098" s="19">
        <v>1288.62</v>
      </c>
      <c r="U1098" s="19">
        <v>0</v>
      </c>
      <c r="V1098" s="19">
        <v>0</v>
      </c>
      <c r="W1098" s="23">
        <f t="shared" si="46"/>
        <v>2458.19</v>
      </c>
      <c r="X1098" s="19">
        <v>180</v>
      </c>
      <c r="Y1098" s="19">
        <v>0</v>
      </c>
      <c r="Z1098" s="19">
        <v>160</v>
      </c>
      <c r="AA1098" s="50">
        <v>0</v>
      </c>
      <c r="AB1098" s="50">
        <v>0</v>
      </c>
      <c r="AC1098" s="50">
        <v>0</v>
      </c>
      <c r="AD1098" s="50">
        <v>0</v>
      </c>
      <c r="AE1098" s="50">
        <v>0</v>
      </c>
      <c r="AF1098" s="50">
        <v>0</v>
      </c>
      <c r="AG1098" s="61">
        <v>0</v>
      </c>
      <c r="AH1098" s="61">
        <v>0</v>
      </c>
      <c r="AI1098" s="61">
        <v>0</v>
      </c>
      <c r="AJ1098" s="38">
        <f t="shared" si="47"/>
        <v>340</v>
      </c>
      <c r="AK1098" s="23">
        <v>4628.19</v>
      </c>
      <c r="AL1098" s="5">
        <v>33.85</v>
      </c>
      <c r="AM1098" s="38">
        <v>4254.34</v>
      </c>
    </row>
    <row r="1099" spans="1:39" ht="13.5">
      <c r="A1099" s="51" t="s">
        <v>13</v>
      </c>
      <c r="B1099" s="6">
        <v>2015</v>
      </c>
      <c r="C1099" s="40">
        <v>10</v>
      </c>
      <c r="D1099" s="16">
        <v>2020</v>
      </c>
      <c r="E1099" s="16">
        <v>250</v>
      </c>
      <c r="F1099" s="16">
        <v>0</v>
      </c>
      <c r="G1099" s="16">
        <v>0</v>
      </c>
      <c r="H1099" s="16">
        <v>0</v>
      </c>
      <c r="I1099" s="16">
        <v>0</v>
      </c>
      <c r="J1099" s="16">
        <v>0</v>
      </c>
      <c r="K1099" s="38">
        <f t="shared" si="45"/>
        <v>2270</v>
      </c>
      <c r="L1099" s="16">
        <v>300</v>
      </c>
      <c r="M1099" s="16">
        <v>0</v>
      </c>
      <c r="N1099" s="19">
        <v>280</v>
      </c>
      <c r="O1099" s="16">
        <v>609.48</v>
      </c>
      <c r="P1099" s="19">
        <v>278.62</v>
      </c>
      <c r="Q1099" s="19">
        <v>0</v>
      </c>
      <c r="R1099" s="19">
        <v>0</v>
      </c>
      <c r="S1099" s="19">
        <v>0</v>
      </c>
      <c r="T1099" s="19">
        <v>1126.09</v>
      </c>
      <c r="U1099" s="19">
        <v>0</v>
      </c>
      <c r="V1099" s="19">
        <v>0</v>
      </c>
      <c r="W1099" s="23">
        <f t="shared" si="46"/>
        <v>2594.1899999999996</v>
      </c>
      <c r="X1099" s="19">
        <v>200</v>
      </c>
      <c r="Y1099" s="19">
        <v>0</v>
      </c>
      <c r="Z1099" s="19">
        <v>160</v>
      </c>
      <c r="AA1099" s="50">
        <v>0</v>
      </c>
      <c r="AB1099" s="50">
        <v>0</v>
      </c>
      <c r="AC1099" s="50">
        <v>0</v>
      </c>
      <c r="AD1099" s="50">
        <v>0</v>
      </c>
      <c r="AE1099" s="50">
        <v>300</v>
      </c>
      <c r="AF1099" s="50">
        <v>0</v>
      </c>
      <c r="AG1099" s="61">
        <v>0</v>
      </c>
      <c r="AH1099" s="61">
        <v>0</v>
      </c>
      <c r="AI1099" s="61">
        <v>0</v>
      </c>
      <c r="AJ1099" s="38">
        <f t="shared" si="47"/>
        <v>660</v>
      </c>
      <c r="AK1099" s="23">
        <v>4864.19</v>
      </c>
      <c r="AL1099" s="5">
        <v>40.93</v>
      </c>
      <c r="AM1099" s="38">
        <v>4163.26</v>
      </c>
    </row>
    <row r="1100" spans="1:39" ht="13.5">
      <c r="A1100" s="51" t="s">
        <v>13</v>
      </c>
      <c r="B1100" s="6">
        <v>2015</v>
      </c>
      <c r="C1100" s="40">
        <v>10</v>
      </c>
      <c r="D1100" s="16">
        <v>2020</v>
      </c>
      <c r="E1100" s="16">
        <v>150</v>
      </c>
      <c r="F1100" s="16">
        <v>0</v>
      </c>
      <c r="G1100" s="16">
        <v>0</v>
      </c>
      <c r="H1100" s="16">
        <v>0</v>
      </c>
      <c r="I1100" s="16">
        <v>0</v>
      </c>
      <c r="J1100" s="16">
        <v>0</v>
      </c>
      <c r="K1100" s="38">
        <f t="shared" si="45"/>
        <v>2170</v>
      </c>
      <c r="L1100" s="16">
        <v>0</v>
      </c>
      <c r="M1100" s="16">
        <v>45</v>
      </c>
      <c r="N1100" s="19">
        <v>270.67</v>
      </c>
      <c r="O1100" s="16">
        <v>478.88</v>
      </c>
      <c r="P1100" s="19">
        <v>278.62</v>
      </c>
      <c r="Q1100" s="19">
        <v>0</v>
      </c>
      <c r="R1100" s="19">
        <v>0</v>
      </c>
      <c r="S1100" s="19">
        <v>0</v>
      </c>
      <c r="T1100" s="19">
        <v>1427.93</v>
      </c>
      <c r="U1100" s="19">
        <v>0</v>
      </c>
      <c r="V1100" s="19">
        <v>0</v>
      </c>
      <c r="W1100" s="23">
        <f t="shared" si="46"/>
        <v>2501.1000000000004</v>
      </c>
      <c r="X1100" s="19">
        <v>387</v>
      </c>
      <c r="Y1100" s="19">
        <v>0</v>
      </c>
      <c r="Z1100" s="19">
        <v>160</v>
      </c>
      <c r="AA1100" s="50">
        <v>0</v>
      </c>
      <c r="AB1100" s="50">
        <v>0</v>
      </c>
      <c r="AC1100" s="50">
        <v>18.57</v>
      </c>
      <c r="AD1100" s="50">
        <v>106</v>
      </c>
      <c r="AE1100" s="50">
        <v>0</v>
      </c>
      <c r="AF1100" s="50">
        <v>0</v>
      </c>
      <c r="AG1100" s="61">
        <v>0</v>
      </c>
      <c r="AH1100" s="61">
        <v>0</v>
      </c>
      <c r="AI1100" s="61">
        <v>0</v>
      </c>
      <c r="AJ1100" s="38">
        <f t="shared" si="47"/>
        <v>671.57</v>
      </c>
      <c r="AK1100" s="23">
        <v>4546.53</v>
      </c>
      <c r="AL1100" s="5">
        <v>31.4</v>
      </c>
      <c r="AM1100" s="38">
        <v>3968.13</v>
      </c>
    </row>
    <row r="1101" spans="1:39" ht="13.5">
      <c r="A1101" s="51" t="s">
        <v>15</v>
      </c>
      <c r="B1101" s="6">
        <v>2015</v>
      </c>
      <c r="C1101" s="40">
        <v>10</v>
      </c>
      <c r="D1101" s="16">
        <v>2020</v>
      </c>
      <c r="E1101" s="16">
        <v>335</v>
      </c>
      <c r="F1101" s="16">
        <v>74</v>
      </c>
      <c r="G1101" s="16">
        <v>0</v>
      </c>
      <c r="H1101" s="16">
        <v>0</v>
      </c>
      <c r="I1101" s="16">
        <v>0</v>
      </c>
      <c r="J1101" s="16">
        <v>0</v>
      </c>
      <c r="K1101" s="38">
        <f t="shared" si="45"/>
        <v>2429</v>
      </c>
      <c r="L1101" s="16">
        <v>300</v>
      </c>
      <c r="M1101" s="16">
        <v>153</v>
      </c>
      <c r="N1101" s="19">
        <v>280</v>
      </c>
      <c r="O1101" s="51">
        <f>130.6+435.34</f>
        <v>565.9399999999999</v>
      </c>
      <c r="P1101" s="19">
        <v>278.62</v>
      </c>
      <c r="Q1101" s="19">
        <v>0</v>
      </c>
      <c r="R1101" s="19">
        <v>0</v>
      </c>
      <c r="S1101" s="19">
        <v>0</v>
      </c>
      <c r="T1101" s="19">
        <f>951.95+232.18</f>
        <v>1184.13</v>
      </c>
      <c r="U1101" s="19">
        <v>0</v>
      </c>
      <c r="V1101" s="19">
        <v>0</v>
      </c>
      <c r="W1101" s="23">
        <f t="shared" si="46"/>
        <v>2761.69</v>
      </c>
      <c r="X1101" s="19">
        <v>157</v>
      </c>
      <c r="Y1101" s="19">
        <v>0</v>
      </c>
      <c r="Z1101" s="19">
        <v>0</v>
      </c>
      <c r="AA1101" s="50">
        <v>0</v>
      </c>
      <c r="AB1101" s="50">
        <v>0</v>
      </c>
      <c r="AC1101" s="50">
        <v>0</v>
      </c>
      <c r="AD1101" s="50">
        <v>0</v>
      </c>
      <c r="AE1101" s="50">
        <v>300</v>
      </c>
      <c r="AF1101" s="50">
        <v>0</v>
      </c>
      <c r="AG1101" s="14">
        <v>0</v>
      </c>
      <c r="AH1101" s="14">
        <v>0</v>
      </c>
      <c r="AI1101" s="14">
        <v>0</v>
      </c>
      <c r="AJ1101" s="38">
        <f t="shared" si="47"/>
        <v>457</v>
      </c>
      <c r="AK1101" s="23">
        <v>5190.69</v>
      </c>
      <c r="AL1101" s="5">
        <v>64.07</v>
      </c>
      <c r="AM1101" s="38">
        <v>6609.62</v>
      </c>
    </row>
    <row r="1102" spans="1:39" ht="13.5">
      <c r="A1102" s="51" t="s">
        <v>13</v>
      </c>
      <c r="B1102" s="6">
        <v>2015</v>
      </c>
      <c r="C1102" s="40">
        <v>10</v>
      </c>
      <c r="D1102" s="16">
        <v>2020</v>
      </c>
      <c r="E1102" s="16">
        <v>120</v>
      </c>
      <c r="F1102" s="16">
        <v>0</v>
      </c>
      <c r="G1102" s="16">
        <v>0</v>
      </c>
      <c r="H1102" s="16">
        <v>0</v>
      </c>
      <c r="I1102" s="16">
        <v>0</v>
      </c>
      <c r="J1102" s="16">
        <v>0</v>
      </c>
      <c r="K1102" s="38">
        <f t="shared" si="45"/>
        <v>2140</v>
      </c>
      <c r="L1102" s="16">
        <v>0</v>
      </c>
      <c r="M1102" s="16">
        <v>45</v>
      </c>
      <c r="N1102" s="19">
        <v>270.67</v>
      </c>
      <c r="O1102" s="16">
        <v>522.41</v>
      </c>
      <c r="P1102" s="19">
        <v>278.62</v>
      </c>
      <c r="Q1102" s="19">
        <v>0</v>
      </c>
      <c r="R1102" s="19">
        <v>0</v>
      </c>
      <c r="S1102" s="19">
        <v>0</v>
      </c>
      <c r="T1102" s="19">
        <v>1277.01</v>
      </c>
      <c r="U1102" s="19">
        <v>0</v>
      </c>
      <c r="V1102" s="19">
        <v>0</v>
      </c>
      <c r="W1102" s="23">
        <f t="shared" si="46"/>
        <v>2393.71</v>
      </c>
      <c r="X1102" s="19">
        <v>482</v>
      </c>
      <c r="Y1102" s="19">
        <v>0</v>
      </c>
      <c r="Z1102" s="19">
        <v>160</v>
      </c>
      <c r="AA1102" s="50">
        <v>0</v>
      </c>
      <c r="AB1102" s="50">
        <v>0</v>
      </c>
      <c r="AC1102" s="50">
        <v>0</v>
      </c>
      <c r="AD1102" s="50">
        <v>0</v>
      </c>
      <c r="AE1102" s="50">
        <v>0</v>
      </c>
      <c r="AF1102" s="50">
        <v>92.87</v>
      </c>
      <c r="AG1102" s="14">
        <v>0</v>
      </c>
      <c r="AH1102" s="14">
        <v>0</v>
      </c>
      <c r="AI1102" s="14">
        <v>0</v>
      </c>
      <c r="AJ1102" s="38">
        <f t="shared" si="47"/>
        <v>734.87</v>
      </c>
      <c r="AK1102" s="23">
        <v>4440.84</v>
      </c>
      <c r="AL1102" s="5">
        <v>28.23</v>
      </c>
      <c r="AM1102" s="38">
        <v>3770.61</v>
      </c>
    </row>
    <row r="1103" spans="1:39" ht="13.5">
      <c r="A1103" s="51" t="s">
        <v>13</v>
      </c>
      <c r="B1103" s="6">
        <v>2015</v>
      </c>
      <c r="C1103" s="40">
        <v>10</v>
      </c>
      <c r="D1103" s="16">
        <v>2020</v>
      </c>
      <c r="E1103" s="16">
        <v>305</v>
      </c>
      <c r="F1103" s="16">
        <v>50</v>
      </c>
      <c r="G1103" s="16">
        <v>0</v>
      </c>
      <c r="H1103" s="16">
        <v>0</v>
      </c>
      <c r="I1103" s="16">
        <v>0</v>
      </c>
      <c r="J1103" s="16">
        <v>0</v>
      </c>
      <c r="K1103" s="38">
        <f t="shared" si="45"/>
        <v>2375</v>
      </c>
      <c r="L1103" s="16">
        <v>300</v>
      </c>
      <c r="M1103" s="16">
        <v>180</v>
      </c>
      <c r="N1103" s="19">
        <v>270.67</v>
      </c>
      <c r="O1103" s="16">
        <v>565.95</v>
      </c>
      <c r="P1103" s="19">
        <v>626.9</v>
      </c>
      <c r="Q1103" s="19">
        <v>300</v>
      </c>
      <c r="R1103" s="19">
        <v>0</v>
      </c>
      <c r="S1103" s="19">
        <v>0</v>
      </c>
      <c r="T1103" s="19">
        <v>708.16</v>
      </c>
      <c r="U1103" s="19">
        <v>0</v>
      </c>
      <c r="V1103" s="19">
        <v>0</v>
      </c>
      <c r="W1103" s="23">
        <f t="shared" si="46"/>
        <v>2951.68</v>
      </c>
      <c r="X1103" s="19">
        <v>251</v>
      </c>
      <c r="Y1103" s="19">
        <v>0</v>
      </c>
      <c r="Z1103" s="19">
        <v>160</v>
      </c>
      <c r="AA1103" s="50">
        <v>0</v>
      </c>
      <c r="AB1103" s="50">
        <v>0</v>
      </c>
      <c r="AC1103" s="50">
        <v>18.57</v>
      </c>
      <c r="AD1103" s="50">
        <v>0</v>
      </c>
      <c r="AE1103" s="50">
        <v>300</v>
      </c>
      <c r="AF1103" s="50">
        <v>81.26</v>
      </c>
      <c r="AG1103" s="61">
        <v>0</v>
      </c>
      <c r="AH1103" s="61">
        <v>0</v>
      </c>
      <c r="AI1103" s="61">
        <v>0</v>
      </c>
      <c r="AJ1103" s="38">
        <f t="shared" si="47"/>
        <v>810.8299999999999</v>
      </c>
      <c r="AK1103" s="23">
        <v>5226.85</v>
      </c>
      <c r="AL1103" s="5">
        <v>67.69</v>
      </c>
      <c r="AM1103" s="38">
        <v>4448.16</v>
      </c>
    </row>
    <row r="1104" spans="1:39" ht="13.5">
      <c r="A1104" s="51" t="s">
        <v>13</v>
      </c>
      <c r="B1104" s="6">
        <v>2015</v>
      </c>
      <c r="C1104" s="40">
        <v>10</v>
      </c>
      <c r="D1104" s="16">
        <v>2020</v>
      </c>
      <c r="E1104" s="16">
        <v>120</v>
      </c>
      <c r="F1104" s="16">
        <v>0</v>
      </c>
      <c r="G1104" s="16">
        <v>0</v>
      </c>
      <c r="H1104" s="16">
        <v>0</v>
      </c>
      <c r="I1104" s="16">
        <v>0</v>
      </c>
      <c r="J1104" s="16">
        <v>0</v>
      </c>
      <c r="K1104" s="38">
        <f t="shared" si="45"/>
        <v>2140</v>
      </c>
      <c r="L1104" s="16">
        <v>0</v>
      </c>
      <c r="M1104" s="16">
        <v>45</v>
      </c>
      <c r="N1104" s="19">
        <v>280</v>
      </c>
      <c r="O1104" s="16">
        <v>565.95</v>
      </c>
      <c r="P1104" s="19">
        <v>278.62</v>
      </c>
      <c r="Q1104" s="19">
        <v>0</v>
      </c>
      <c r="R1104" s="19">
        <v>0</v>
      </c>
      <c r="S1104" s="19">
        <v>0</v>
      </c>
      <c r="T1104" s="19">
        <v>1427.93</v>
      </c>
      <c r="U1104" s="19">
        <v>0</v>
      </c>
      <c r="V1104" s="19">
        <v>0</v>
      </c>
      <c r="W1104" s="23">
        <f t="shared" si="46"/>
        <v>2597.5</v>
      </c>
      <c r="X1104" s="19">
        <v>318</v>
      </c>
      <c r="Y1104" s="19">
        <v>170.3</v>
      </c>
      <c r="Z1104" s="19">
        <v>160</v>
      </c>
      <c r="AA1104" s="50">
        <v>0</v>
      </c>
      <c r="AB1104" s="50">
        <v>0</v>
      </c>
      <c r="AC1104" s="50">
        <v>0</v>
      </c>
      <c r="AD1104" s="50">
        <v>0</v>
      </c>
      <c r="AE1104" s="50">
        <v>0</v>
      </c>
      <c r="AF1104" s="50">
        <v>0</v>
      </c>
      <c r="AG1104" s="61">
        <v>0</v>
      </c>
      <c r="AH1104" s="61">
        <v>0</v>
      </c>
      <c r="AI1104" s="61">
        <v>0</v>
      </c>
      <c r="AJ1104" s="38">
        <f t="shared" si="47"/>
        <v>648.3</v>
      </c>
      <c r="AK1104" s="23">
        <v>4737.5</v>
      </c>
      <c r="AL1104" s="5">
        <v>37.13</v>
      </c>
      <c r="AM1104" s="38">
        <v>4052.07</v>
      </c>
    </row>
    <row r="1105" spans="1:39" ht="13.5">
      <c r="A1105" s="51" t="s">
        <v>13</v>
      </c>
      <c r="B1105" s="6">
        <v>2015</v>
      </c>
      <c r="C1105" s="40">
        <v>10</v>
      </c>
      <c r="D1105" s="16">
        <v>2020</v>
      </c>
      <c r="E1105" s="16">
        <v>220</v>
      </c>
      <c r="F1105" s="16">
        <v>0</v>
      </c>
      <c r="G1105" s="16">
        <v>0</v>
      </c>
      <c r="H1105" s="16">
        <v>0</v>
      </c>
      <c r="I1105" s="16">
        <v>0</v>
      </c>
      <c r="J1105" s="16">
        <v>0</v>
      </c>
      <c r="K1105" s="38">
        <f t="shared" si="45"/>
        <v>2240</v>
      </c>
      <c r="L1105" s="16">
        <v>300</v>
      </c>
      <c r="M1105" s="16">
        <v>162</v>
      </c>
      <c r="N1105" s="19">
        <v>280</v>
      </c>
      <c r="O1105" s="16">
        <v>565.95</v>
      </c>
      <c r="P1105" s="19">
        <v>278.62</v>
      </c>
      <c r="Q1105" s="19">
        <v>0</v>
      </c>
      <c r="R1105" s="19">
        <v>40</v>
      </c>
      <c r="S1105" s="19">
        <v>0</v>
      </c>
      <c r="T1105" s="19">
        <v>1335.06</v>
      </c>
      <c r="U1105" s="19">
        <v>0</v>
      </c>
      <c r="V1105" s="19">
        <v>0</v>
      </c>
      <c r="W1105" s="23">
        <f t="shared" si="46"/>
        <v>2961.63</v>
      </c>
      <c r="X1105" s="19">
        <v>187.4</v>
      </c>
      <c r="Y1105" s="19">
        <v>15.7</v>
      </c>
      <c r="Z1105" s="19">
        <v>160</v>
      </c>
      <c r="AA1105" s="50">
        <v>0</v>
      </c>
      <c r="AB1105" s="50">
        <v>0</v>
      </c>
      <c r="AC1105" s="50">
        <v>0</v>
      </c>
      <c r="AD1105" s="50">
        <v>0</v>
      </c>
      <c r="AE1105" s="50">
        <v>300</v>
      </c>
      <c r="AF1105" s="50">
        <v>0</v>
      </c>
      <c r="AG1105" s="61">
        <v>0</v>
      </c>
      <c r="AH1105" s="61">
        <v>0</v>
      </c>
      <c r="AI1105" s="61">
        <v>0</v>
      </c>
      <c r="AJ1105" s="38">
        <f t="shared" si="47"/>
        <v>663.1</v>
      </c>
      <c r="AK1105" s="23">
        <v>5201.63</v>
      </c>
      <c r="AL1105" s="5">
        <v>65.16</v>
      </c>
      <c r="AM1105" s="38">
        <v>4473.37</v>
      </c>
    </row>
    <row r="1106" spans="1:39" ht="13.5">
      <c r="A1106" s="51" t="s">
        <v>13</v>
      </c>
      <c r="B1106" s="6">
        <v>2015</v>
      </c>
      <c r="C1106" s="40">
        <v>10</v>
      </c>
      <c r="D1106" s="16">
        <v>2020</v>
      </c>
      <c r="E1106" s="16">
        <v>120</v>
      </c>
      <c r="F1106" s="16">
        <v>0</v>
      </c>
      <c r="G1106" s="16">
        <v>0</v>
      </c>
      <c r="H1106" s="16">
        <v>0</v>
      </c>
      <c r="I1106" s="16">
        <v>0</v>
      </c>
      <c r="J1106" s="16">
        <v>0</v>
      </c>
      <c r="K1106" s="38">
        <f t="shared" si="45"/>
        <v>2140</v>
      </c>
      <c r="L1106" s="16">
        <v>0</v>
      </c>
      <c r="M1106" s="16">
        <v>45</v>
      </c>
      <c r="N1106" s="19">
        <v>280</v>
      </c>
      <c r="O1106" s="16">
        <v>565.95</v>
      </c>
      <c r="P1106" s="19">
        <v>278.62</v>
      </c>
      <c r="Q1106" s="19">
        <v>0</v>
      </c>
      <c r="R1106" s="19">
        <v>0</v>
      </c>
      <c r="S1106" s="19">
        <v>0</v>
      </c>
      <c r="T1106" s="19">
        <v>1427.95</v>
      </c>
      <c r="U1106" s="19">
        <v>0</v>
      </c>
      <c r="V1106" s="19">
        <v>0</v>
      </c>
      <c r="W1106" s="23">
        <f t="shared" si="46"/>
        <v>2597.5200000000004</v>
      </c>
      <c r="X1106" s="19">
        <v>380</v>
      </c>
      <c r="Y1106" s="19">
        <v>0</v>
      </c>
      <c r="Z1106" s="19">
        <v>160</v>
      </c>
      <c r="AA1106" s="50">
        <v>0</v>
      </c>
      <c r="AB1106" s="50">
        <v>0</v>
      </c>
      <c r="AC1106" s="50">
        <v>0</v>
      </c>
      <c r="AD1106" s="50">
        <v>0</v>
      </c>
      <c r="AE1106" s="50">
        <v>0</v>
      </c>
      <c r="AF1106" s="50">
        <v>0</v>
      </c>
      <c r="AG1106" s="14">
        <v>0</v>
      </c>
      <c r="AH1106" s="14">
        <v>0</v>
      </c>
      <c r="AI1106" s="14">
        <v>0</v>
      </c>
      <c r="AJ1106" s="38">
        <f t="shared" si="47"/>
        <v>540</v>
      </c>
      <c r="AK1106" s="23">
        <v>4737.5</v>
      </c>
      <c r="AL1106" s="5">
        <v>37.13</v>
      </c>
      <c r="AM1106" s="38">
        <v>4160.37</v>
      </c>
    </row>
    <row r="1107" spans="1:39" ht="13.5">
      <c r="A1107" s="51" t="s">
        <v>13</v>
      </c>
      <c r="B1107" s="6">
        <v>2015</v>
      </c>
      <c r="C1107" s="40">
        <v>10</v>
      </c>
      <c r="D1107" s="16">
        <v>2020</v>
      </c>
      <c r="E1107" s="16">
        <v>150</v>
      </c>
      <c r="F1107" s="16">
        <v>0</v>
      </c>
      <c r="G1107" s="16">
        <v>0</v>
      </c>
      <c r="H1107" s="16">
        <v>0</v>
      </c>
      <c r="I1107" s="16">
        <v>0</v>
      </c>
      <c r="J1107" s="16">
        <v>0</v>
      </c>
      <c r="K1107" s="38">
        <f t="shared" si="45"/>
        <v>2170</v>
      </c>
      <c r="L1107" s="16">
        <v>0</v>
      </c>
      <c r="M1107" s="16">
        <v>162</v>
      </c>
      <c r="N1107" s="19">
        <v>280</v>
      </c>
      <c r="O1107" s="16">
        <v>522.41</v>
      </c>
      <c r="P1107" s="19">
        <v>278.62</v>
      </c>
      <c r="Q1107" s="19">
        <v>0</v>
      </c>
      <c r="R1107" s="19">
        <v>0</v>
      </c>
      <c r="S1107" s="19">
        <v>0</v>
      </c>
      <c r="T1107" s="19">
        <v>1184.14</v>
      </c>
      <c r="U1107" s="19">
        <v>0</v>
      </c>
      <c r="V1107" s="19">
        <v>0</v>
      </c>
      <c r="W1107" s="23">
        <v>334.9</v>
      </c>
      <c r="X1107" s="19">
        <v>334.9</v>
      </c>
      <c r="Y1107" s="19">
        <v>17.6</v>
      </c>
      <c r="Z1107" s="19">
        <v>160</v>
      </c>
      <c r="AA1107" s="50">
        <v>0</v>
      </c>
      <c r="AB1107" s="50">
        <v>0</v>
      </c>
      <c r="AC1107" s="50">
        <v>0</v>
      </c>
      <c r="AD1107" s="50">
        <v>0</v>
      </c>
      <c r="AE1107" s="50">
        <v>0</v>
      </c>
      <c r="AF1107" s="50">
        <v>0</v>
      </c>
      <c r="AG1107" s="14">
        <v>0</v>
      </c>
      <c r="AH1107" s="14">
        <v>0</v>
      </c>
      <c r="AI1107" s="14">
        <v>0</v>
      </c>
      <c r="AJ1107" s="38">
        <f t="shared" si="47"/>
        <v>512.5</v>
      </c>
      <c r="AK1107" s="23">
        <v>4597.17</v>
      </c>
      <c r="AL1107" s="5">
        <v>32.92</v>
      </c>
      <c r="AM1107" s="38">
        <v>4051.75</v>
      </c>
    </row>
    <row r="1108" spans="1:39" ht="13.5">
      <c r="A1108" s="51" t="s">
        <v>13</v>
      </c>
      <c r="B1108" s="6">
        <v>2015</v>
      </c>
      <c r="C1108" s="40">
        <v>10</v>
      </c>
      <c r="D1108" s="16">
        <v>2020</v>
      </c>
      <c r="E1108" s="16">
        <v>330</v>
      </c>
      <c r="F1108" s="16">
        <v>50</v>
      </c>
      <c r="G1108" s="16">
        <v>0</v>
      </c>
      <c r="H1108" s="16">
        <v>0</v>
      </c>
      <c r="I1108" s="16">
        <v>0</v>
      </c>
      <c r="J1108" s="16">
        <v>0</v>
      </c>
      <c r="K1108" s="38">
        <f t="shared" si="45"/>
        <v>2400</v>
      </c>
      <c r="L1108" s="16">
        <v>300</v>
      </c>
      <c r="M1108" s="16">
        <v>162</v>
      </c>
      <c r="N1108" s="19">
        <v>280</v>
      </c>
      <c r="O1108" s="16">
        <v>565.95</v>
      </c>
      <c r="P1108" s="19">
        <v>278.62</v>
      </c>
      <c r="Q1108" s="19">
        <v>0</v>
      </c>
      <c r="R1108" s="19">
        <v>0</v>
      </c>
      <c r="S1108" s="19">
        <v>0</v>
      </c>
      <c r="T1108" s="19">
        <v>1416.32</v>
      </c>
      <c r="U1108" s="19">
        <v>0</v>
      </c>
      <c r="V1108" s="19">
        <v>0</v>
      </c>
      <c r="W1108" s="23">
        <f aca="true" t="shared" si="48" ref="W1108:W1139">SUM(L1108:V1108)</f>
        <v>3002.8900000000003</v>
      </c>
      <c r="X1108" s="19">
        <v>281</v>
      </c>
      <c r="Y1108" s="19">
        <v>0</v>
      </c>
      <c r="Z1108" s="19">
        <v>160</v>
      </c>
      <c r="AA1108" s="50">
        <v>0</v>
      </c>
      <c r="AB1108" s="50">
        <v>0</v>
      </c>
      <c r="AC1108" s="50">
        <v>0</v>
      </c>
      <c r="AD1108" s="50">
        <v>0</v>
      </c>
      <c r="AE1108" s="50">
        <v>300</v>
      </c>
      <c r="AF1108" s="50">
        <v>0</v>
      </c>
      <c r="AG1108" s="61">
        <v>0</v>
      </c>
      <c r="AH1108" s="61">
        <v>0</v>
      </c>
      <c r="AI1108" s="61">
        <v>0</v>
      </c>
      <c r="AJ1108" s="38">
        <f t="shared" si="47"/>
        <v>741</v>
      </c>
      <c r="AK1108" s="23">
        <v>5402.89</v>
      </c>
      <c r="AL1108" s="5">
        <v>85.29</v>
      </c>
      <c r="AM1108" s="38">
        <v>4576.6</v>
      </c>
    </row>
    <row r="1109" spans="1:39" ht="13.5">
      <c r="A1109" s="51" t="s">
        <v>13</v>
      </c>
      <c r="B1109" s="6">
        <v>2015</v>
      </c>
      <c r="C1109" s="40">
        <v>10</v>
      </c>
      <c r="D1109" s="16">
        <v>2020</v>
      </c>
      <c r="E1109" s="16">
        <v>100</v>
      </c>
      <c r="F1109" s="16">
        <v>0</v>
      </c>
      <c r="G1109" s="16">
        <v>0</v>
      </c>
      <c r="H1109" s="16">
        <v>0</v>
      </c>
      <c r="I1109" s="16">
        <v>0</v>
      </c>
      <c r="J1109" s="16">
        <v>0</v>
      </c>
      <c r="K1109" s="38">
        <f t="shared" si="45"/>
        <v>2120</v>
      </c>
      <c r="L1109" s="16">
        <v>0</v>
      </c>
      <c r="M1109" s="16">
        <v>36</v>
      </c>
      <c r="N1109" s="19">
        <v>280</v>
      </c>
      <c r="O1109" s="16">
        <v>522.41</v>
      </c>
      <c r="P1109" s="19">
        <v>278.62</v>
      </c>
      <c r="Q1109" s="19">
        <v>0</v>
      </c>
      <c r="R1109" s="19">
        <v>0</v>
      </c>
      <c r="S1109" s="19">
        <v>0</v>
      </c>
      <c r="T1109" s="19">
        <v>1288.62</v>
      </c>
      <c r="U1109" s="19">
        <v>0</v>
      </c>
      <c r="V1109" s="19">
        <v>0</v>
      </c>
      <c r="W1109" s="23">
        <f t="shared" si="48"/>
        <v>2405.6499999999996</v>
      </c>
      <c r="X1109" s="19">
        <v>224</v>
      </c>
      <c r="Y1109" s="19">
        <v>128.8</v>
      </c>
      <c r="Z1109" s="19">
        <v>160</v>
      </c>
      <c r="AA1109" s="50">
        <v>0</v>
      </c>
      <c r="AB1109" s="50">
        <v>0</v>
      </c>
      <c r="AC1109" s="50">
        <v>0</v>
      </c>
      <c r="AD1109" s="50">
        <v>106</v>
      </c>
      <c r="AE1109" s="50">
        <v>0</v>
      </c>
      <c r="AF1109" s="50">
        <v>0</v>
      </c>
      <c r="AG1109" s="61">
        <v>0</v>
      </c>
      <c r="AH1109" s="61">
        <v>0</v>
      </c>
      <c r="AI1109" s="61">
        <v>0</v>
      </c>
      <c r="AJ1109" s="38">
        <f t="shared" si="47"/>
        <v>618.8</v>
      </c>
      <c r="AK1109" s="23">
        <v>4419.65</v>
      </c>
      <c r="AL1109" s="5">
        <v>27.59</v>
      </c>
      <c r="AM1109" s="38">
        <v>3879.26</v>
      </c>
    </row>
    <row r="1110" spans="1:39" ht="13.5">
      <c r="A1110" s="51" t="s">
        <v>13</v>
      </c>
      <c r="B1110" s="6">
        <v>2015</v>
      </c>
      <c r="C1110" s="40">
        <v>10</v>
      </c>
      <c r="D1110" s="16">
        <v>2020</v>
      </c>
      <c r="E1110" s="16">
        <v>130</v>
      </c>
      <c r="F1110" s="16">
        <v>0</v>
      </c>
      <c r="G1110" s="16">
        <v>0</v>
      </c>
      <c r="H1110" s="16">
        <v>0</v>
      </c>
      <c r="I1110" s="16">
        <v>0</v>
      </c>
      <c r="J1110" s="16">
        <v>0</v>
      </c>
      <c r="K1110" s="38">
        <f t="shared" si="45"/>
        <v>2150</v>
      </c>
      <c r="L1110" s="16">
        <v>0</v>
      </c>
      <c r="M1110" s="16">
        <v>27</v>
      </c>
      <c r="N1110" s="19">
        <v>280</v>
      </c>
      <c r="O1110" s="16">
        <v>539.83</v>
      </c>
      <c r="P1110" s="19">
        <v>278.62</v>
      </c>
      <c r="Q1110" s="19">
        <v>0</v>
      </c>
      <c r="R1110" s="19">
        <v>0</v>
      </c>
      <c r="S1110" s="19">
        <v>0</v>
      </c>
      <c r="T1110" s="19">
        <v>1195.75</v>
      </c>
      <c r="U1110" s="19">
        <v>0</v>
      </c>
      <c r="V1110" s="19">
        <v>0</v>
      </c>
      <c r="W1110" s="23">
        <f t="shared" si="48"/>
        <v>2321.2</v>
      </c>
      <c r="X1110" s="19">
        <v>418</v>
      </c>
      <c r="Y1110" s="19">
        <v>0</v>
      </c>
      <c r="Z1110" s="19">
        <v>160</v>
      </c>
      <c r="AA1110" s="50">
        <v>0</v>
      </c>
      <c r="AB1110" s="50">
        <v>0</v>
      </c>
      <c r="AC1110" s="50">
        <v>0</v>
      </c>
      <c r="AD1110" s="50">
        <v>0</v>
      </c>
      <c r="AE1110" s="50">
        <v>0</v>
      </c>
      <c r="AF1110" s="50">
        <v>0</v>
      </c>
      <c r="AG1110" s="61">
        <v>0</v>
      </c>
      <c r="AH1110" s="61">
        <v>0</v>
      </c>
      <c r="AI1110" s="61">
        <v>0</v>
      </c>
      <c r="AJ1110" s="38">
        <f t="shared" si="47"/>
        <v>578</v>
      </c>
      <c r="AK1110" s="23">
        <v>4471.3</v>
      </c>
      <c r="AL1110" s="5">
        <v>29.04</v>
      </c>
      <c r="AM1110" s="38">
        <v>3864.06</v>
      </c>
    </row>
    <row r="1111" spans="1:39" ht="13.5">
      <c r="A1111" s="51" t="s">
        <v>13</v>
      </c>
      <c r="B1111" s="6">
        <v>2015</v>
      </c>
      <c r="C1111" s="40">
        <v>10</v>
      </c>
      <c r="D1111" s="16">
        <v>2020</v>
      </c>
      <c r="E1111" s="16">
        <v>150</v>
      </c>
      <c r="F1111" s="16">
        <v>0</v>
      </c>
      <c r="G1111" s="16">
        <v>0</v>
      </c>
      <c r="H1111" s="16">
        <v>0</v>
      </c>
      <c r="I1111" s="16">
        <v>0</v>
      </c>
      <c r="J1111" s="16">
        <v>0</v>
      </c>
      <c r="K1111" s="38">
        <f t="shared" si="45"/>
        <v>2170</v>
      </c>
      <c r="L1111" s="16">
        <v>0</v>
      </c>
      <c r="M1111" s="16">
        <v>153</v>
      </c>
      <c r="N1111" s="19">
        <v>280</v>
      </c>
      <c r="O1111" s="16">
        <v>565.95</v>
      </c>
      <c r="P1111" s="19">
        <v>278.62</v>
      </c>
      <c r="Q1111" s="19">
        <v>0</v>
      </c>
      <c r="R1111" s="19">
        <v>0</v>
      </c>
      <c r="S1111" s="19">
        <v>0</v>
      </c>
      <c r="T1111" s="19">
        <v>1265.4</v>
      </c>
      <c r="U1111" s="19">
        <v>0</v>
      </c>
      <c r="V1111" s="19">
        <v>0</v>
      </c>
      <c r="W1111" s="23">
        <f t="shared" si="48"/>
        <v>2542.9700000000003</v>
      </c>
      <c r="X1111" s="19">
        <v>424</v>
      </c>
      <c r="Y1111" s="19">
        <v>0</v>
      </c>
      <c r="Z1111" s="19">
        <v>160</v>
      </c>
      <c r="AA1111" s="50">
        <v>0</v>
      </c>
      <c r="AB1111" s="50">
        <v>0</v>
      </c>
      <c r="AC1111" s="50">
        <v>0</v>
      </c>
      <c r="AD1111" s="50">
        <v>106</v>
      </c>
      <c r="AE1111" s="50">
        <v>0</v>
      </c>
      <c r="AF1111" s="50">
        <v>0</v>
      </c>
      <c r="AG1111" s="14">
        <v>0</v>
      </c>
      <c r="AH1111" s="14">
        <v>0</v>
      </c>
      <c r="AI1111" s="14">
        <v>0</v>
      </c>
      <c r="AJ1111" s="38">
        <f t="shared" si="47"/>
        <v>690</v>
      </c>
      <c r="AK1111" s="23">
        <v>4606.97</v>
      </c>
      <c r="AL1111" s="5">
        <v>33.21</v>
      </c>
      <c r="AM1111" s="38">
        <v>3989.76</v>
      </c>
    </row>
    <row r="1112" spans="1:39" ht="13.5">
      <c r="A1112" s="51" t="s">
        <v>13</v>
      </c>
      <c r="B1112" s="6">
        <v>2015</v>
      </c>
      <c r="C1112" s="40">
        <v>10</v>
      </c>
      <c r="D1112" s="16">
        <v>2020</v>
      </c>
      <c r="E1112" s="16">
        <v>130</v>
      </c>
      <c r="F1112" s="16">
        <v>0</v>
      </c>
      <c r="G1112" s="16">
        <v>0</v>
      </c>
      <c r="H1112" s="16">
        <v>0</v>
      </c>
      <c r="I1112" s="16">
        <v>0</v>
      </c>
      <c r="J1112" s="16">
        <v>0</v>
      </c>
      <c r="K1112" s="38">
        <f t="shared" si="45"/>
        <v>2150</v>
      </c>
      <c r="L1112" s="16">
        <v>0</v>
      </c>
      <c r="M1112" s="16">
        <v>45</v>
      </c>
      <c r="N1112" s="19">
        <v>270.67</v>
      </c>
      <c r="O1112" s="16">
        <v>522.41</v>
      </c>
      <c r="P1112" s="19">
        <v>278.62</v>
      </c>
      <c r="Q1112" s="19">
        <v>0</v>
      </c>
      <c r="R1112" s="19">
        <v>0</v>
      </c>
      <c r="S1112" s="19">
        <v>0</v>
      </c>
      <c r="T1112" s="19">
        <v>1230.57</v>
      </c>
      <c r="U1112" s="19">
        <v>0</v>
      </c>
      <c r="V1112" s="19">
        <v>0</v>
      </c>
      <c r="W1112" s="23">
        <f t="shared" si="48"/>
        <v>2347.2699999999995</v>
      </c>
      <c r="X1112" s="19">
        <v>231.5</v>
      </c>
      <c r="Y1112" s="19">
        <v>3</v>
      </c>
      <c r="Z1112" s="19">
        <v>0</v>
      </c>
      <c r="AA1112" s="50">
        <v>0</v>
      </c>
      <c r="AB1112" s="50">
        <v>0</v>
      </c>
      <c r="AC1112" s="50">
        <v>0</v>
      </c>
      <c r="AD1112" s="50">
        <v>0</v>
      </c>
      <c r="AE1112" s="50">
        <v>0</v>
      </c>
      <c r="AF1112" s="50">
        <v>92.87</v>
      </c>
      <c r="AG1112" s="14">
        <v>0</v>
      </c>
      <c r="AH1112" s="14">
        <v>0</v>
      </c>
      <c r="AI1112" s="14">
        <v>0</v>
      </c>
      <c r="AJ1112" s="38">
        <f t="shared" si="47"/>
        <v>327.37</v>
      </c>
      <c r="AK1112" s="23">
        <v>4404.4</v>
      </c>
      <c r="AL1112" s="5">
        <v>27.13</v>
      </c>
      <c r="AM1112" s="38">
        <v>4142.77</v>
      </c>
    </row>
    <row r="1113" spans="1:39" ht="13.5">
      <c r="A1113" s="51" t="s">
        <v>13</v>
      </c>
      <c r="B1113" s="6">
        <v>2015</v>
      </c>
      <c r="C1113" s="40">
        <v>10</v>
      </c>
      <c r="D1113" s="16">
        <v>2020</v>
      </c>
      <c r="E1113" s="16">
        <v>170</v>
      </c>
      <c r="F1113" s="16">
        <v>0</v>
      </c>
      <c r="G1113" s="16">
        <v>0</v>
      </c>
      <c r="H1113" s="16">
        <v>0</v>
      </c>
      <c r="I1113" s="16">
        <v>0</v>
      </c>
      <c r="J1113" s="16">
        <v>0</v>
      </c>
      <c r="K1113" s="38">
        <f t="shared" si="45"/>
        <v>2190</v>
      </c>
      <c r="L1113" s="16">
        <v>0</v>
      </c>
      <c r="M1113" s="16">
        <v>162</v>
      </c>
      <c r="N1113" s="19">
        <v>280</v>
      </c>
      <c r="O1113" s="16">
        <v>565.95</v>
      </c>
      <c r="P1113" s="19">
        <v>278.62</v>
      </c>
      <c r="Q1113" s="19">
        <v>0</v>
      </c>
      <c r="R1113" s="19">
        <v>0</v>
      </c>
      <c r="S1113" s="19">
        <v>0</v>
      </c>
      <c r="T1113" s="19">
        <v>1416.32</v>
      </c>
      <c r="U1113" s="19">
        <v>0</v>
      </c>
      <c r="V1113" s="19">
        <v>0</v>
      </c>
      <c r="W1113" s="23">
        <f t="shared" si="48"/>
        <v>2702.8900000000003</v>
      </c>
      <c r="X1113" s="19">
        <v>345.1</v>
      </c>
      <c r="Y1113" s="19">
        <v>12.8</v>
      </c>
      <c r="Z1113" s="19">
        <v>160</v>
      </c>
      <c r="AA1113" s="50">
        <v>0</v>
      </c>
      <c r="AB1113" s="50">
        <v>0</v>
      </c>
      <c r="AC1113" s="50">
        <v>0</v>
      </c>
      <c r="AD1113" s="50">
        <v>0</v>
      </c>
      <c r="AE1113" s="50">
        <v>0</v>
      </c>
      <c r="AF1113" s="50">
        <v>0</v>
      </c>
      <c r="AG1113" s="61">
        <v>0</v>
      </c>
      <c r="AH1113" s="61">
        <v>0</v>
      </c>
      <c r="AI1113" s="61">
        <v>0</v>
      </c>
      <c r="AJ1113" s="38">
        <f t="shared" si="47"/>
        <v>517.9000000000001</v>
      </c>
      <c r="AK1113" s="23">
        <v>4892.89</v>
      </c>
      <c r="AL1113" s="5">
        <v>41.79</v>
      </c>
      <c r="AM1113" s="38">
        <v>4333.2</v>
      </c>
    </row>
    <row r="1114" spans="1:39" ht="13.5">
      <c r="A1114" s="51" t="s">
        <v>13</v>
      </c>
      <c r="B1114" s="6">
        <v>2015</v>
      </c>
      <c r="C1114" s="40">
        <v>10</v>
      </c>
      <c r="D1114" s="16">
        <v>2020</v>
      </c>
      <c r="E1114" s="16">
        <v>120</v>
      </c>
      <c r="F1114" s="16">
        <v>0</v>
      </c>
      <c r="G1114" s="16">
        <v>0</v>
      </c>
      <c r="H1114" s="16">
        <v>0</v>
      </c>
      <c r="I1114" s="16">
        <v>0</v>
      </c>
      <c r="J1114" s="16">
        <v>0</v>
      </c>
      <c r="K1114" s="38">
        <f t="shared" si="45"/>
        <v>2140</v>
      </c>
      <c r="L1114" s="16">
        <v>0</v>
      </c>
      <c r="M1114" s="16">
        <v>45</v>
      </c>
      <c r="N1114" s="19">
        <v>280</v>
      </c>
      <c r="O1114" s="16">
        <v>522.41</v>
      </c>
      <c r="P1114" s="19">
        <v>261.21</v>
      </c>
      <c r="Q1114" s="19">
        <v>0</v>
      </c>
      <c r="R1114" s="19">
        <v>0</v>
      </c>
      <c r="S1114" s="19">
        <v>0</v>
      </c>
      <c r="T1114" s="19">
        <v>1427.93</v>
      </c>
      <c r="U1114" s="19">
        <v>0</v>
      </c>
      <c r="V1114" s="19">
        <v>0</v>
      </c>
      <c r="W1114" s="23">
        <f t="shared" si="48"/>
        <v>2536.55</v>
      </c>
      <c r="X1114" s="19">
        <v>404</v>
      </c>
      <c r="Y1114" s="19">
        <v>0</v>
      </c>
      <c r="Z1114" s="19">
        <v>160</v>
      </c>
      <c r="AA1114" s="50">
        <v>0</v>
      </c>
      <c r="AB1114" s="50">
        <v>0</v>
      </c>
      <c r="AC1114" s="50">
        <v>0</v>
      </c>
      <c r="AD1114" s="50">
        <v>106</v>
      </c>
      <c r="AE1114" s="50">
        <v>0</v>
      </c>
      <c r="AF1114" s="50">
        <v>0</v>
      </c>
      <c r="AG1114" s="61">
        <v>0</v>
      </c>
      <c r="AH1114" s="61">
        <v>0</v>
      </c>
      <c r="AI1114" s="61">
        <v>0</v>
      </c>
      <c r="AJ1114" s="38">
        <f t="shared" si="47"/>
        <v>670</v>
      </c>
      <c r="AK1114" s="23">
        <v>4570.55</v>
      </c>
      <c r="AL1114" s="5">
        <v>32.12</v>
      </c>
      <c r="AM1114" s="38">
        <v>3974.43</v>
      </c>
    </row>
    <row r="1115" spans="1:39" ht="13.5">
      <c r="A1115" s="51" t="s">
        <v>13</v>
      </c>
      <c r="B1115" s="6">
        <v>2015</v>
      </c>
      <c r="C1115" s="40">
        <v>10</v>
      </c>
      <c r="D1115" s="16">
        <v>2020</v>
      </c>
      <c r="E1115" s="16">
        <v>130</v>
      </c>
      <c r="F1115" s="16">
        <v>0</v>
      </c>
      <c r="G1115" s="16">
        <v>0</v>
      </c>
      <c r="H1115" s="16">
        <v>0</v>
      </c>
      <c r="I1115" s="16">
        <v>0</v>
      </c>
      <c r="J1115" s="16">
        <v>0</v>
      </c>
      <c r="K1115" s="38">
        <f t="shared" si="45"/>
        <v>2150</v>
      </c>
      <c r="L1115" s="16">
        <v>0</v>
      </c>
      <c r="M1115" s="16">
        <v>162</v>
      </c>
      <c r="N1115" s="19">
        <v>280</v>
      </c>
      <c r="O1115" s="16">
        <v>565.95</v>
      </c>
      <c r="P1115" s="19">
        <v>278.62</v>
      </c>
      <c r="Q1115" s="19">
        <v>0</v>
      </c>
      <c r="R1115" s="19">
        <v>0</v>
      </c>
      <c r="S1115" s="19">
        <v>0</v>
      </c>
      <c r="T1115" s="19">
        <v>1416.32</v>
      </c>
      <c r="U1115" s="19">
        <v>0</v>
      </c>
      <c r="V1115" s="19">
        <v>0</v>
      </c>
      <c r="W1115" s="23">
        <f t="shared" si="48"/>
        <v>2702.8900000000003</v>
      </c>
      <c r="X1115" s="19">
        <v>401</v>
      </c>
      <c r="Y1115" s="19">
        <v>52.4</v>
      </c>
      <c r="Z1115" s="19">
        <v>160</v>
      </c>
      <c r="AA1115" s="50">
        <v>0</v>
      </c>
      <c r="AB1115" s="50">
        <v>0</v>
      </c>
      <c r="AC1115" s="50">
        <v>0</v>
      </c>
      <c r="AD1115" s="50">
        <v>0</v>
      </c>
      <c r="AE1115" s="50">
        <v>0</v>
      </c>
      <c r="AF1115" s="50">
        <v>0</v>
      </c>
      <c r="AG1115" s="61">
        <v>0</v>
      </c>
      <c r="AH1115" s="61">
        <v>0</v>
      </c>
      <c r="AI1115" s="61">
        <v>0</v>
      </c>
      <c r="AJ1115" s="38">
        <f t="shared" si="47"/>
        <v>613.4</v>
      </c>
      <c r="AK1115" s="23">
        <v>4852.89</v>
      </c>
      <c r="AL1115" s="5">
        <v>42.59</v>
      </c>
      <c r="AM1115" s="38">
        <v>4198.9</v>
      </c>
    </row>
    <row r="1116" spans="1:39" ht="13.5">
      <c r="A1116" s="51" t="s">
        <v>13</v>
      </c>
      <c r="B1116" s="6">
        <v>2015</v>
      </c>
      <c r="C1116" s="40">
        <v>10</v>
      </c>
      <c r="D1116" s="16">
        <v>2020</v>
      </c>
      <c r="E1116" s="16">
        <v>120</v>
      </c>
      <c r="F1116" s="16">
        <v>0</v>
      </c>
      <c r="G1116" s="16">
        <v>0</v>
      </c>
      <c r="H1116" s="16">
        <v>0</v>
      </c>
      <c r="I1116" s="16">
        <v>0</v>
      </c>
      <c r="J1116" s="16">
        <v>0</v>
      </c>
      <c r="K1116" s="38">
        <f t="shared" si="45"/>
        <v>2140</v>
      </c>
      <c r="L1116" s="16">
        <v>0</v>
      </c>
      <c r="M1116" s="16">
        <v>162</v>
      </c>
      <c r="N1116" s="19">
        <v>280</v>
      </c>
      <c r="O1116" s="16">
        <v>565.95</v>
      </c>
      <c r="P1116" s="19">
        <v>278.62</v>
      </c>
      <c r="Q1116" s="19">
        <v>0</v>
      </c>
      <c r="R1116" s="19">
        <v>0</v>
      </c>
      <c r="S1116" s="19">
        <v>0</v>
      </c>
      <c r="T1116" s="19">
        <v>1265.4</v>
      </c>
      <c r="U1116" s="19">
        <v>0</v>
      </c>
      <c r="V1116" s="19">
        <v>0</v>
      </c>
      <c r="W1116" s="23">
        <f t="shared" si="48"/>
        <v>2551.9700000000003</v>
      </c>
      <c r="X1116" s="19">
        <v>160.5</v>
      </c>
      <c r="Y1116" s="19">
        <v>28</v>
      </c>
      <c r="Z1116" s="19">
        <v>160</v>
      </c>
      <c r="AA1116" s="50">
        <v>0</v>
      </c>
      <c r="AB1116" s="50">
        <v>0</v>
      </c>
      <c r="AC1116" s="50">
        <v>0</v>
      </c>
      <c r="AD1116" s="50">
        <v>0</v>
      </c>
      <c r="AE1116" s="50">
        <v>0</v>
      </c>
      <c r="AF1116" s="50">
        <v>0</v>
      </c>
      <c r="AG1116" s="14">
        <v>0</v>
      </c>
      <c r="AH1116" s="14">
        <v>0</v>
      </c>
      <c r="AI1116" s="14">
        <v>0</v>
      </c>
      <c r="AJ1116" s="38">
        <f t="shared" si="47"/>
        <v>348.5</v>
      </c>
      <c r="AK1116" s="23">
        <v>4691.97</v>
      </c>
      <c r="AL1116" s="5">
        <v>35.76</v>
      </c>
      <c r="AM1116" s="38">
        <v>4307.71</v>
      </c>
    </row>
    <row r="1117" spans="1:39" ht="13.5">
      <c r="A1117" s="51" t="s">
        <v>13</v>
      </c>
      <c r="B1117" s="6">
        <v>2015</v>
      </c>
      <c r="C1117" s="40">
        <v>10</v>
      </c>
      <c r="D1117" s="16">
        <v>2020</v>
      </c>
      <c r="E1117" s="16">
        <v>180</v>
      </c>
      <c r="F1117" s="16">
        <v>0</v>
      </c>
      <c r="G1117" s="16">
        <v>0</v>
      </c>
      <c r="H1117" s="16">
        <v>0</v>
      </c>
      <c r="I1117" s="16">
        <v>0</v>
      </c>
      <c r="J1117" s="16">
        <v>0</v>
      </c>
      <c r="K1117" s="38">
        <f t="shared" si="45"/>
        <v>2200</v>
      </c>
      <c r="L1117" s="16">
        <v>0</v>
      </c>
      <c r="M1117" s="16">
        <v>45</v>
      </c>
      <c r="N1117" s="19">
        <v>280</v>
      </c>
      <c r="O1117" s="16">
        <v>565.95</v>
      </c>
      <c r="P1117" s="19">
        <v>278.62</v>
      </c>
      <c r="Q1117" s="19">
        <v>0</v>
      </c>
      <c r="R1117" s="19">
        <v>0</v>
      </c>
      <c r="S1117" s="19">
        <v>0</v>
      </c>
      <c r="T1117" s="19">
        <v>1427.93</v>
      </c>
      <c r="U1117" s="19">
        <v>0</v>
      </c>
      <c r="V1117" s="19">
        <v>0</v>
      </c>
      <c r="W1117" s="23">
        <f t="shared" si="48"/>
        <v>2597.5</v>
      </c>
      <c r="X1117" s="19">
        <v>186</v>
      </c>
      <c r="Y1117" s="19">
        <v>3</v>
      </c>
      <c r="Z1117" s="19">
        <v>160</v>
      </c>
      <c r="AA1117" s="50">
        <v>0</v>
      </c>
      <c r="AB1117" s="50">
        <v>0</v>
      </c>
      <c r="AC1117" s="50">
        <v>0</v>
      </c>
      <c r="AD1117" s="50">
        <v>0</v>
      </c>
      <c r="AE1117" s="50">
        <v>0</v>
      </c>
      <c r="AF1117" s="50">
        <v>0</v>
      </c>
      <c r="AG1117" s="14">
        <v>0</v>
      </c>
      <c r="AH1117" s="14">
        <v>0</v>
      </c>
      <c r="AI1117" s="14">
        <v>0</v>
      </c>
      <c r="AJ1117" s="38">
        <f t="shared" si="47"/>
        <v>349</v>
      </c>
      <c r="AK1117" s="23">
        <v>4797.5</v>
      </c>
      <c r="AL1117" s="5">
        <v>38.93</v>
      </c>
      <c r="AM1117" s="38">
        <v>4409.57</v>
      </c>
    </row>
    <row r="1118" spans="1:39" ht="13.5">
      <c r="A1118" s="51" t="s">
        <v>13</v>
      </c>
      <c r="B1118" s="6">
        <v>2015</v>
      </c>
      <c r="C1118" s="40">
        <v>10</v>
      </c>
      <c r="D1118" s="16">
        <v>2020</v>
      </c>
      <c r="E1118" s="16">
        <v>130</v>
      </c>
      <c r="F1118" s="16">
        <v>0</v>
      </c>
      <c r="G1118" s="16">
        <v>0</v>
      </c>
      <c r="H1118" s="16">
        <v>0</v>
      </c>
      <c r="I1118" s="16">
        <v>0</v>
      </c>
      <c r="J1118" s="16">
        <v>0</v>
      </c>
      <c r="K1118" s="38">
        <f t="shared" si="45"/>
        <v>2150</v>
      </c>
      <c r="L1118" s="16">
        <v>0</v>
      </c>
      <c r="M1118" s="16">
        <v>45</v>
      </c>
      <c r="N1118" s="19">
        <v>280</v>
      </c>
      <c r="O1118" s="16">
        <v>565.95</v>
      </c>
      <c r="P1118" s="19">
        <v>278.62</v>
      </c>
      <c r="Q1118" s="19">
        <v>0</v>
      </c>
      <c r="R1118" s="19">
        <v>0</v>
      </c>
      <c r="S1118" s="19">
        <v>0</v>
      </c>
      <c r="T1118" s="19">
        <v>1427.93</v>
      </c>
      <c r="U1118" s="19">
        <v>0</v>
      </c>
      <c r="V1118" s="19">
        <v>0</v>
      </c>
      <c r="W1118" s="23">
        <f t="shared" si="48"/>
        <v>2597.5</v>
      </c>
      <c r="X1118" s="19">
        <v>504</v>
      </c>
      <c r="Y1118" s="19">
        <v>10.9</v>
      </c>
      <c r="Z1118" s="19">
        <v>160</v>
      </c>
      <c r="AA1118" s="50">
        <v>0</v>
      </c>
      <c r="AB1118" s="50">
        <v>0</v>
      </c>
      <c r="AC1118" s="50">
        <v>0</v>
      </c>
      <c r="AD1118" s="50">
        <v>0</v>
      </c>
      <c r="AE1118" s="50">
        <v>0</v>
      </c>
      <c r="AF1118" s="50">
        <v>0</v>
      </c>
      <c r="AG1118" s="61">
        <v>0</v>
      </c>
      <c r="AH1118" s="61">
        <v>0</v>
      </c>
      <c r="AI1118" s="61">
        <v>0</v>
      </c>
      <c r="AJ1118" s="38">
        <f t="shared" si="47"/>
        <v>674.9</v>
      </c>
      <c r="AK1118" s="23">
        <v>4747.5</v>
      </c>
      <c r="AL1118" s="5">
        <v>37.43</v>
      </c>
      <c r="AM1118" s="38">
        <v>4035.17</v>
      </c>
    </row>
    <row r="1119" spans="1:39" ht="13.5">
      <c r="A1119" s="51" t="s">
        <v>13</v>
      </c>
      <c r="B1119" s="6">
        <v>2015</v>
      </c>
      <c r="C1119" s="40">
        <v>10</v>
      </c>
      <c r="D1119" s="16">
        <v>2020</v>
      </c>
      <c r="E1119" s="16">
        <v>140</v>
      </c>
      <c r="F1119" s="16">
        <v>0</v>
      </c>
      <c r="G1119" s="16">
        <v>0</v>
      </c>
      <c r="H1119" s="16">
        <v>0</v>
      </c>
      <c r="I1119" s="16">
        <v>0</v>
      </c>
      <c r="J1119" s="16">
        <v>0</v>
      </c>
      <c r="K1119" s="38">
        <f t="shared" si="45"/>
        <v>2160</v>
      </c>
      <c r="L1119" s="16">
        <v>0</v>
      </c>
      <c r="M1119" s="16">
        <v>144</v>
      </c>
      <c r="N1119" s="19">
        <v>280</v>
      </c>
      <c r="O1119" s="16">
        <v>478.88</v>
      </c>
      <c r="P1119" s="19">
        <v>0</v>
      </c>
      <c r="Q1119" s="19">
        <v>0</v>
      </c>
      <c r="R1119" s="19">
        <v>0</v>
      </c>
      <c r="S1119" s="19">
        <v>0</v>
      </c>
      <c r="T1119" s="19">
        <v>1068.05</v>
      </c>
      <c r="U1119" s="19">
        <v>0</v>
      </c>
      <c r="V1119" s="19">
        <v>0</v>
      </c>
      <c r="W1119" s="23">
        <f t="shared" si="48"/>
        <v>1970.9299999999998</v>
      </c>
      <c r="X1119" s="19">
        <v>272</v>
      </c>
      <c r="Y1119" s="19">
        <v>0</v>
      </c>
      <c r="Z1119" s="19">
        <v>160</v>
      </c>
      <c r="AA1119" s="50">
        <v>0</v>
      </c>
      <c r="AB1119" s="50">
        <v>0</v>
      </c>
      <c r="AC1119" s="50">
        <v>0</v>
      </c>
      <c r="AD1119" s="50">
        <v>212</v>
      </c>
      <c r="AE1119" s="50">
        <v>0</v>
      </c>
      <c r="AF1119" s="50">
        <v>0</v>
      </c>
      <c r="AG1119" s="61">
        <v>0</v>
      </c>
      <c r="AH1119" s="61">
        <v>0</v>
      </c>
      <c r="AI1119" s="61">
        <v>0</v>
      </c>
      <c r="AJ1119" s="38">
        <f t="shared" si="47"/>
        <v>644</v>
      </c>
      <c r="AK1119" s="23">
        <v>3918.93</v>
      </c>
      <c r="AL1119" s="5">
        <v>12.57</v>
      </c>
      <c r="AM1119" s="38">
        <v>3474.36</v>
      </c>
    </row>
    <row r="1120" spans="1:39" ht="13.5">
      <c r="A1120" s="51" t="s">
        <v>13</v>
      </c>
      <c r="B1120" s="6">
        <v>2015</v>
      </c>
      <c r="C1120" s="40">
        <v>10</v>
      </c>
      <c r="D1120" s="16">
        <v>2020</v>
      </c>
      <c r="E1120" s="16">
        <v>280</v>
      </c>
      <c r="F1120" s="16">
        <v>0</v>
      </c>
      <c r="G1120" s="16">
        <v>0</v>
      </c>
      <c r="H1120" s="16">
        <v>0</v>
      </c>
      <c r="I1120" s="16">
        <v>0</v>
      </c>
      <c r="J1120" s="16">
        <v>0</v>
      </c>
      <c r="K1120" s="38">
        <f t="shared" si="45"/>
        <v>2300</v>
      </c>
      <c r="L1120" s="16">
        <v>0</v>
      </c>
      <c r="M1120" s="16">
        <v>171</v>
      </c>
      <c r="N1120" s="19">
        <v>280</v>
      </c>
      <c r="O1120" s="16">
        <v>574.66</v>
      </c>
      <c r="P1120" s="19">
        <v>365.69</v>
      </c>
      <c r="Q1120" s="19">
        <v>0</v>
      </c>
      <c r="R1120" s="19">
        <v>0</v>
      </c>
      <c r="S1120" s="19">
        <v>0</v>
      </c>
      <c r="T1120" s="19">
        <v>1613.68</v>
      </c>
      <c r="U1120" s="19">
        <v>0</v>
      </c>
      <c r="V1120" s="19">
        <v>0</v>
      </c>
      <c r="W1120" s="23">
        <f t="shared" si="48"/>
        <v>3005.0299999999997</v>
      </c>
      <c r="X1120" s="19">
        <v>222</v>
      </c>
      <c r="Y1120" s="19">
        <v>4.4</v>
      </c>
      <c r="Z1120" s="19">
        <v>158</v>
      </c>
      <c r="AA1120" s="50">
        <v>0</v>
      </c>
      <c r="AB1120" s="50">
        <v>0</v>
      </c>
      <c r="AC1120" s="50">
        <v>0</v>
      </c>
      <c r="AD1120" s="50">
        <v>0</v>
      </c>
      <c r="AE1120" s="50">
        <v>0</v>
      </c>
      <c r="AF1120" s="50">
        <v>0</v>
      </c>
      <c r="AG1120" s="61">
        <v>0</v>
      </c>
      <c r="AH1120" s="61">
        <v>0</v>
      </c>
      <c r="AI1120" s="61">
        <v>0</v>
      </c>
      <c r="AJ1120" s="38">
        <f t="shared" si="47"/>
        <v>384.4</v>
      </c>
      <c r="AK1120" s="23">
        <v>5305.03</v>
      </c>
      <c r="AL1120" s="5">
        <v>75.5</v>
      </c>
      <c r="AM1120" s="38">
        <v>4845.13</v>
      </c>
    </row>
    <row r="1121" spans="1:39" ht="13.5">
      <c r="A1121" s="51" t="s">
        <v>13</v>
      </c>
      <c r="B1121" s="6">
        <v>2015</v>
      </c>
      <c r="C1121" s="40">
        <v>10</v>
      </c>
      <c r="D1121" s="16">
        <v>2020</v>
      </c>
      <c r="E1121" s="16">
        <v>200</v>
      </c>
      <c r="F1121" s="16">
        <v>0</v>
      </c>
      <c r="G1121" s="16">
        <v>0</v>
      </c>
      <c r="H1121" s="16">
        <v>0</v>
      </c>
      <c r="I1121" s="16">
        <v>0</v>
      </c>
      <c r="J1121" s="16">
        <v>0</v>
      </c>
      <c r="K1121" s="38">
        <f t="shared" si="45"/>
        <v>2220</v>
      </c>
      <c r="L1121" s="16">
        <v>300</v>
      </c>
      <c r="M1121" s="16">
        <v>144</v>
      </c>
      <c r="N1121" s="19">
        <v>270.67</v>
      </c>
      <c r="O1121" s="16">
        <v>565.95</v>
      </c>
      <c r="P1121" s="19">
        <v>644.31</v>
      </c>
      <c r="Q1121" s="19">
        <v>0</v>
      </c>
      <c r="R1121" s="19">
        <v>0</v>
      </c>
      <c r="S1121" s="19">
        <v>0</v>
      </c>
      <c r="T1121" s="19">
        <v>835.36</v>
      </c>
      <c r="U1121" s="19">
        <v>0</v>
      </c>
      <c r="V1121" s="19">
        <v>0</v>
      </c>
      <c r="W1121" s="23">
        <f t="shared" si="48"/>
        <v>2760.29</v>
      </c>
      <c r="X1121" s="19">
        <v>252</v>
      </c>
      <c r="Y1121" s="19">
        <v>33</v>
      </c>
      <c r="Z1121" s="19">
        <v>160</v>
      </c>
      <c r="AA1121" s="50">
        <v>0</v>
      </c>
      <c r="AB1121" s="50">
        <v>0</v>
      </c>
      <c r="AC1121" s="50">
        <v>18.57</v>
      </c>
      <c r="AD1121" s="50">
        <v>0</v>
      </c>
      <c r="AE1121" s="50">
        <v>300</v>
      </c>
      <c r="AF1121" s="50">
        <v>0</v>
      </c>
      <c r="AG1121" s="14">
        <v>0</v>
      </c>
      <c r="AH1121" s="14">
        <v>0</v>
      </c>
      <c r="AI1121" s="14">
        <v>0</v>
      </c>
      <c r="AJ1121" s="38">
        <f t="shared" si="47"/>
        <v>763.5699999999999</v>
      </c>
      <c r="AK1121" s="23">
        <v>4962.22</v>
      </c>
      <c r="AL1121" s="5">
        <v>43.87</v>
      </c>
      <c r="AM1121" s="38">
        <v>4173.35</v>
      </c>
    </row>
    <row r="1122" spans="1:39" ht="13.5">
      <c r="A1122" s="51" t="s">
        <v>13</v>
      </c>
      <c r="B1122" s="6">
        <v>2015</v>
      </c>
      <c r="C1122" s="40">
        <v>10</v>
      </c>
      <c r="D1122" s="16">
        <v>2020</v>
      </c>
      <c r="E1122" s="16">
        <v>150</v>
      </c>
      <c r="F1122" s="16">
        <v>0</v>
      </c>
      <c r="G1122" s="16">
        <v>0</v>
      </c>
      <c r="H1122" s="16">
        <v>0</v>
      </c>
      <c r="I1122" s="16">
        <v>0</v>
      </c>
      <c r="J1122" s="16">
        <v>0</v>
      </c>
      <c r="K1122" s="38">
        <f t="shared" si="45"/>
        <v>2170</v>
      </c>
      <c r="L1122" s="16">
        <v>300</v>
      </c>
      <c r="M1122" s="16">
        <v>0</v>
      </c>
      <c r="N1122" s="19">
        <v>280</v>
      </c>
      <c r="O1122" s="16">
        <v>565.95</v>
      </c>
      <c r="P1122" s="19">
        <v>278.62</v>
      </c>
      <c r="Q1122" s="19">
        <v>0</v>
      </c>
      <c r="R1122" s="19">
        <v>0</v>
      </c>
      <c r="S1122" s="19">
        <v>0</v>
      </c>
      <c r="T1122" s="19">
        <v>1126.09</v>
      </c>
      <c r="U1122" s="19">
        <v>0</v>
      </c>
      <c r="V1122" s="19">
        <v>0</v>
      </c>
      <c r="W1122" s="23">
        <f t="shared" si="48"/>
        <v>2550.66</v>
      </c>
      <c r="X1122" s="19">
        <v>294</v>
      </c>
      <c r="Y1122" s="19">
        <v>11.7</v>
      </c>
      <c r="Z1122" s="19">
        <v>160</v>
      </c>
      <c r="AA1122" s="50">
        <v>0</v>
      </c>
      <c r="AB1122" s="50">
        <v>0</v>
      </c>
      <c r="AC1122" s="50">
        <v>0</v>
      </c>
      <c r="AD1122" s="50">
        <v>0</v>
      </c>
      <c r="AE1122" s="50">
        <v>300</v>
      </c>
      <c r="AF1122" s="50">
        <v>69.66</v>
      </c>
      <c r="AG1122" s="14">
        <v>0</v>
      </c>
      <c r="AH1122" s="14">
        <v>0</v>
      </c>
      <c r="AI1122" s="14">
        <v>0</v>
      </c>
      <c r="AJ1122" s="38">
        <f t="shared" si="47"/>
        <v>835.36</v>
      </c>
      <c r="AK1122" s="23">
        <v>4651</v>
      </c>
      <c r="AL1122" s="5">
        <v>34.53</v>
      </c>
      <c r="AM1122" s="38">
        <v>3850.77</v>
      </c>
    </row>
    <row r="1123" spans="1:39" ht="13.5">
      <c r="A1123" s="51" t="s">
        <v>13</v>
      </c>
      <c r="B1123" s="6">
        <v>2015</v>
      </c>
      <c r="C1123" s="40">
        <v>10</v>
      </c>
      <c r="D1123" s="16">
        <v>2020</v>
      </c>
      <c r="E1123" s="16">
        <v>180</v>
      </c>
      <c r="F1123" s="16">
        <v>0</v>
      </c>
      <c r="G1123" s="16">
        <v>0</v>
      </c>
      <c r="H1123" s="16">
        <v>0</v>
      </c>
      <c r="I1123" s="16">
        <v>0</v>
      </c>
      <c r="J1123" s="16">
        <v>0</v>
      </c>
      <c r="K1123" s="38">
        <f t="shared" si="45"/>
        <v>2200</v>
      </c>
      <c r="L1123" s="16">
        <v>200</v>
      </c>
      <c r="M1123" s="16">
        <v>0</v>
      </c>
      <c r="N1123" s="19">
        <v>270.67</v>
      </c>
      <c r="O1123" s="16">
        <v>565.95</v>
      </c>
      <c r="P1123" s="19">
        <v>278.62</v>
      </c>
      <c r="Q1123" s="19">
        <v>0</v>
      </c>
      <c r="R1123" s="19">
        <v>0</v>
      </c>
      <c r="S1123" s="19">
        <v>0</v>
      </c>
      <c r="T1123" s="19">
        <v>940.34</v>
      </c>
      <c r="U1123" s="19">
        <v>0</v>
      </c>
      <c r="V1123" s="19">
        <v>0</v>
      </c>
      <c r="W1123" s="23">
        <f t="shared" si="48"/>
        <v>2255.5800000000004</v>
      </c>
      <c r="X1123" s="19">
        <v>197</v>
      </c>
      <c r="Y1123" s="19">
        <v>11</v>
      </c>
      <c r="Z1123" s="19">
        <v>0</v>
      </c>
      <c r="AA1123" s="50">
        <v>0</v>
      </c>
      <c r="AB1123" s="50">
        <v>0</v>
      </c>
      <c r="AC1123" s="50">
        <v>0</v>
      </c>
      <c r="AD1123" s="50">
        <v>106</v>
      </c>
      <c r="AE1123" s="50">
        <v>200</v>
      </c>
      <c r="AF1123" s="50">
        <v>92.87</v>
      </c>
      <c r="AG1123" s="61">
        <v>0</v>
      </c>
      <c r="AH1123" s="61">
        <v>0</v>
      </c>
      <c r="AI1123" s="61">
        <v>0</v>
      </c>
      <c r="AJ1123" s="38">
        <f t="shared" si="47"/>
        <v>606.87</v>
      </c>
      <c r="AK1123" s="23">
        <v>4256.71</v>
      </c>
      <c r="AL1123" s="5">
        <v>22.7</v>
      </c>
      <c r="AM1123" s="38">
        <v>3826.01</v>
      </c>
    </row>
    <row r="1124" spans="1:39" ht="13.5">
      <c r="A1124" s="51" t="s">
        <v>13</v>
      </c>
      <c r="B1124" s="6">
        <v>2015</v>
      </c>
      <c r="C1124" s="40">
        <v>10</v>
      </c>
      <c r="D1124" s="16">
        <v>2020</v>
      </c>
      <c r="E1124" s="16">
        <v>120</v>
      </c>
      <c r="F1124" s="16">
        <v>0</v>
      </c>
      <c r="G1124" s="16">
        <v>0</v>
      </c>
      <c r="H1124" s="16">
        <v>0</v>
      </c>
      <c r="I1124" s="16">
        <v>0</v>
      </c>
      <c r="J1124" s="16">
        <v>0</v>
      </c>
      <c r="K1124" s="38">
        <f t="shared" si="45"/>
        <v>2140</v>
      </c>
      <c r="L1124" s="16">
        <v>300</v>
      </c>
      <c r="M1124" s="16">
        <v>0</v>
      </c>
      <c r="N1124" s="19">
        <v>280</v>
      </c>
      <c r="O1124" s="16">
        <v>609.48</v>
      </c>
      <c r="P1124" s="19">
        <v>278.62</v>
      </c>
      <c r="Q1124" s="19">
        <v>0</v>
      </c>
      <c r="R1124" s="19">
        <v>0</v>
      </c>
      <c r="S1124" s="19">
        <v>0</v>
      </c>
      <c r="T1124" s="19">
        <v>905.52</v>
      </c>
      <c r="U1124" s="19">
        <v>0</v>
      </c>
      <c r="V1124" s="19">
        <v>0</v>
      </c>
      <c r="W1124" s="23">
        <f t="shared" si="48"/>
        <v>2373.62</v>
      </c>
      <c r="X1124" s="19">
        <v>302</v>
      </c>
      <c r="Y1124" s="19">
        <v>11.7</v>
      </c>
      <c r="Z1124" s="19">
        <v>160</v>
      </c>
      <c r="AA1124" s="50">
        <v>0</v>
      </c>
      <c r="AB1124" s="50">
        <v>0</v>
      </c>
      <c r="AC1124" s="50">
        <v>0</v>
      </c>
      <c r="AD1124" s="50">
        <v>0</v>
      </c>
      <c r="AE1124" s="50">
        <v>300</v>
      </c>
      <c r="AF1124" s="50">
        <v>0</v>
      </c>
      <c r="AG1124" s="61">
        <v>0</v>
      </c>
      <c r="AH1124" s="61">
        <v>0</v>
      </c>
      <c r="AI1124" s="61">
        <v>0</v>
      </c>
      <c r="AJ1124" s="38">
        <f t="shared" si="47"/>
        <v>773.7</v>
      </c>
      <c r="AK1124" s="23">
        <v>4513.62</v>
      </c>
      <c r="AL1124" s="5">
        <v>30.41</v>
      </c>
      <c r="AM1124" s="38">
        <v>3709.51</v>
      </c>
    </row>
    <row r="1125" spans="1:39" ht="13.5">
      <c r="A1125" s="51" t="s">
        <v>13</v>
      </c>
      <c r="B1125" s="6">
        <v>2015</v>
      </c>
      <c r="C1125" s="40">
        <v>10</v>
      </c>
      <c r="D1125" s="16">
        <v>2020</v>
      </c>
      <c r="E1125" s="16">
        <v>150</v>
      </c>
      <c r="F1125" s="16">
        <v>0</v>
      </c>
      <c r="G1125" s="16">
        <v>0</v>
      </c>
      <c r="H1125" s="16">
        <v>0</v>
      </c>
      <c r="I1125" s="16">
        <v>0</v>
      </c>
      <c r="J1125" s="16">
        <v>0</v>
      </c>
      <c r="K1125" s="38">
        <f t="shared" si="45"/>
        <v>2170</v>
      </c>
      <c r="L1125" s="16">
        <v>0</v>
      </c>
      <c r="M1125" s="16">
        <v>0</v>
      </c>
      <c r="N1125" s="19">
        <v>280</v>
      </c>
      <c r="O1125" s="16">
        <v>565.95</v>
      </c>
      <c r="P1125" s="19">
        <v>278.62</v>
      </c>
      <c r="Q1125" s="19">
        <v>0</v>
      </c>
      <c r="R1125" s="19">
        <v>0</v>
      </c>
      <c r="S1125" s="19">
        <v>0</v>
      </c>
      <c r="T1125" s="19">
        <v>1126.09</v>
      </c>
      <c r="U1125" s="19">
        <v>0</v>
      </c>
      <c r="V1125" s="19">
        <v>0</v>
      </c>
      <c r="W1125" s="23">
        <f t="shared" si="48"/>
        <v>2250.66</v>
      </c>
      <c r="X1125" s="19">
        <v>345</v>
      </c>
      <c r="Y1125" s="19">
        <v>0</v>
      </c>
      <c r="Z1125" s="19">
        <v>160</v>
      </c>
      <c r="AA1125" s="50">
        <v>0</v>
      </c>
      <c r="AB1125" s="50">
        <v>0</v>
      </c>
      <c r="AC1125" s="50">
        <v>0</v>
      </c>
      <c r="AD1125" s="50">
        <v>0</v>
      </c>
      <c r="AE1125" s="50">
        <v>0</v>
      </c>
      <c r="AF1125" s="50">
        <v>0</v>
      </c>
      <c r="AG1125" s="61">
        <v>0</v>
      </c>
      <c r="AH1125" s="61">
        <v>0</v>
      </c>
      <c r="AI1125" s="61">
        <v>0</v>
      </c>
      <c r="AJ1125" s="38">
        <f t="shared" si="47"/>
        <v>505</v>
      </c>
      <c r="AK1125" s="23">
        <v>4420.66</v>
      </c>
      <c r="AL1125" s="5">
        <v>27.62</v>
      </c>
      <c r="AM1125" s="38">
        <v>3888.04</v>
      </c>
    </row>
    <row r="1126" spans="1:39" ht="13.5">
      <c r="A1126" s="51" t="s">
        <v>13</v>
      </c>
      <c r="B1126" s="6">
        <v>2015</v>
      </c>
      <c r="C1126" s="40">
        <v>10</v>
      </c>
      <c r="D1126" s="16">
        <v>2020</v>
      </c>
      <c r="E1126" s="16">
        <v>140</v>
      </c>
      <c r="F1126" s="16">
        <v>0</v>
      </c>
      <c r="G1126" s="16">
        <v>0</v>
      </c>
      <c r="H1126" s="16">
        <v>0</v>
      </c>
      <c r="I1126" s="16">
        <v>0</v>
      </c>
      <c r="J1126" s="16">
        <v>0</v>
      </c>
      <c r="K1126" s="38">
        <f t="shared" si="45"/>
        <v>2160</v>
      </c>
      <c r="L1126" s="16">
        <v>0</v>
      </c>
      <c r="M1126" s="16">
        <v>0</v>
      </c>
      <c r="N1126" s="19">
        <v>280</v>
      </c>
      <c r="O1126" s="16">
        <v>609.48</v>
      </c>
      <c r="P1126" s="19">
        <v>278.62</v>
      </c>
      <c r="Q1126" s="19">
        <v>0</v>
      </c>
      <c r="R1126" s="19">
        <v>0</v>
      </c>
      <c r="S1126" s="19">
        <v>0</v>
      </c>
      <c r="T1126" s="19">
        <v>1021.61</v>
      </c>
      <c r="U1126" s="19">
        <v>0</v>
      </c>
      <c r="V1126" s="19">
        <v>0</v>
      </c>
      <c r="W1126" s="23">
        <f t="shared" si="48"/>
        <v>2189.71</v>
      </c>
      <c r="X1126" s="19">
        <v>313</v>
      </c>
      <c r="Y1126" s="19">
        <v>0</v>
      </c>
      <c r="Z1126" s="19">
        <v>160</v>
      </c>
      <c r="AA1126" s="50">
        <v>0</v>
      </c>
      <c r="AB1126" s="50">
        <v>0</v>
      </c>
      <c r="AC1126" s="50">
        <v>0</v>
      </c>
      <c r="AD1126" s="50">
        <v>0</v>
      </c>
      <c r="AE1126" s="50">
        <v>0</v>
      </c>
      <c r="AF1126" s="50">
        <v>0</v>
      </c>
      <c r="AG1126" s="14">
        <v>0</v>
      </c>
      <c r="AH1126" s="14">
        <v>0</v>
      </c>
      <c r="AI1126" s="14">
        <v>0</v>
      </c>
      <c r="AJ1126" s="38">
        <f t="shared" si="47"/>
        <v>473</v>
      </c>
      <c r="AK1126" s="23">
        <v>4349.71</v>
      </c>
      <c r="AL1126" s="5">
        <v>25.49</v>
      </c>
      <c r="AM1126" s="38">
        <v>3851.22</v>
      </c>
    </row>
    <row r="1127" spans="1:39" ht="13.5">
      <c r="A1127" s="51" t="s">
        <v>13</v>
      </c>
      <c r="B1127" s="6">
        <v>2015</v>
      </c>
      <c r="C1127" s="40">
        <v>10</v>
      </c>
      <c r="D1127" s="16">
        <v>2020</v>
      </c>
      <c r="E1127" s="16">
        <v>150</v>
      </c>
      <c r="F1127" s="16">
        <v>0</v>
      </c>
      <c r="G1127" s="16">
        <v>0</v>
      </c>
      <c r="H1127" s="16">
        <v>0</v>
      </c>
      <c r="I1127" s="16">
        <v>0</v>
      </c>
      <c r="J1127" s="16">
        <v>0</v>
      </c>
      <c r="K1127" s="38">
        <f t="shared" si="45"/>
        <v>2170</v>
      </c>
      <c r="L1127" s="16">
        <v>0</v>
      </c>
      <c r="M1127" s="16">
        <v>0</v>
      </c>
      <c r="N1127" s="19">
        <v>280</v>
      </c>
      <c r="O1127" s="16">
        <v>565.95</v>
      </c>
      <c r="P1127" s="19">
        <v>330.86</v>
      </c>
      <c r="Q1127" s="19">
        <v>0</v>
      </c>
      <c r="R1127" s="19">
        <v>0</v>
      </c>
      <c r="S1127" s="19">
        <v>0</v>
      </c>
      <c r="T1127" s="19">
        <v>1091.26</v>
      </c>
      <c r="U1127" s="19">
        <v>0</v>
      </c>
      <c r="V1127" s="19">
        <v>0</v>
      </c>
      <c r="W1127" s="23">
        <f t="shared" si="48"/>
        <v>2268.0699999999997</v>
      </c>
      <c r="X1127" s="19">
        <v>164</v>
      </c>
      <c r="Y1127" s="19">
        <v>22</v>
      </c>
      <c r="Z1127" s="19">
        <v>160</v>
      </c>
      <c r="AA1127" s="50">
        <v>0</v>
      </c>
      <c r="AB1127" s="50">
        <v>0</v>
      </c>
      <c r="AC1127" s="50">
        <v>0</v>
      </c>
      <c r="AD1127" s="50">
        <v>0</v>
      </c>
      <c r="AE1127" s="50">
        <v>0</v>
      </c>
      <c r="AF1127" s="50">
        <v>0</v>
      </c>
      <c r="AG1127" s="14">
        <v>0</v>
      </c>
      <c r="AH1127" s="14">
        <v>0</v>
      </c>
      <c r="AI1127" s="14">
        <v>0</v>
      </c>
      <c r="AJ1127" s="38">
        <f t="shared" si="47"/>
        <v>346</v>
      </c>
      <c r="AK1127" s="23">
        <v>4438.07</v>
      </c>
      <c r="AL1127" s="5">
        <v>28.14</v>
      </c>
      <c r="AM1127" s="38">
        <v>4063.93</v>
      </c>
    </row>
    <row r="1128" spans="1:39" ht="13.5">
      <c r="A1128" s="51" t="s">
        <v>13</v>
      </c>
      <c r="B1128" s="6">
        <v>2015</v>
      </c>
      <c r="C1128" s="40">
        <v>10</v>
      </c>
      <c r="D1128" s="16">
        <v>2020</v>
      </c>
      <c r="E1128" s="16">
        <v>150</v>
      </c>
      <c r="F1128" s="16">
        <v>0</v>
      </c>
      <c r="G1128" s="16">
        <v>0</v>
      </c>
      <c r="H1128" s="16">
        <v>0</v>
      </c>
      <c r="I1128" s="16">
        <v>0</v>
      </c>
      <c r="J1128" s="16">
        <v>0</v>
      </c>
      <c r="K1128" s="38">
        <f t="shared" si="45"/>
        <v>2170</v>
      </c>
      <c r="L1128" s="16">
        <v>0</v>
      </c>
      <c r="M1128" s="16">
        <v>0</v>
      </c>
      <c r="N1128" s="19">
        <v>280</v>
      </c>
      <c r="O1128" s="16">
        <v>609.48</v>
      </c>
      <c r="P1128" s="19">
        <v>278.62</v>
      </c>
      <c r="Q1128" s="19">
        <v>0</v>
      </c>
      <c r="R1128" s="19">
        <v>0</v>
      </c>
      <c r="S1128" s="19">
        <v>0</v>
      </c>
      <c r="T1128" s="19">
        <v>1126.09</v>
      </c>
      <c r="U1128" s="19">
        <v>0</v>
      </c>
      <c r="V1128" s="19">
        <v>0</v>
      </c>
      <c r="W1128" s="23">
        <f t="shared" si="48"/>
        <v>2294.1899999999996</v>
      </c>
      <c r="X1128" s="19">
        <v>342</v>
      </c>
      <c r="Y1128" s="19">
        <v>0</v>
      </c>
      <c r="Z1128" s="19">
        <v>160</v>
      </c>
      <c r="AA1128" s="50">
        <v>0</v>
      </c>
      <c r="AB1128" s="50">
        <v>0</v>
      </c>
      <c r="AC1128" s="50">
        <v>0</v>
      </c>
      <c r="AD1128" s="50">
        <v>0</v>
      </c>
      <c r="AE1128" s="50">
        <v>0</v>
      </c>
      <c r="AF1128" s="50">
        <v>0</v>
      </c>
      <c r="AG1128" s="61">
        <v>0</v>
      </c>
      <c r="AH1128" s="61">
        <v>0</v>
      </c>
      <c r="AI1128" s="61">
        <v>0</v>
      </c>
      <c r="AJ1128" s="38">
        <f t="shared" si="47"/>
        <v>502</v>
      </c>
      <c r="AK1128" s="23">
        <v>4464.19</v>
      </c>
      <c r="AL1128" s="5">
        <v>28.93</v>
      </c>
      <c r="AM1128" s="38">
        <v>3933.26</v>
      </c>
    </row>
    <row r="1129" spans="1:39" ht="13.5">
      <c r="A1129" s="51" t="s">
        <v>13</v>
      </c>
      <c r="B1129" s="6">
        <v>2015</v>
      </c>
      <c r="C1129" s="40">
        <v>10</v>
      </c>
      <c r="D1129" s="16">
        <v>2020</v>
      </c>
      <c r="E1129" s="16">
        <v>250</v>
      </c>
      <c r="F1129" s="16">
        <v>0</v>
      </c>
      <c r="G1129" s="16">
        <v>0</v>
      </c>
      <c r="H1129" s="16">
        <v>0</v>
      </c>
      <c r="I1129" s="16">
        <v>0</v>
      </c>
      <c r="J1129" s="16">
        <v>0</v>
      </c>
      <c r="K1129" s="38">
        <f t="shared" si="45"/>
        <v>2270</v>
      </c>
      <c r="L1129" s="16">
        <v>300</v>
      </c>
      <c r="M1129" s="16">
        <v>0</v>
      </c>
      <c r="N1129" s="19">
        <v>280</v>
      </c>
      <c r="O1129" s="16">
        <v>609.48</v>
      </c>
      <c r="P1129" s="19">
        <v>278.62</v>
      </c>
      <c r="Q1129" s="19">
        <v>0</v>
      </c>
      <c r="R1129" s="19">
        <v>0</v>
      </c>
      <c r="S1129" s="19">
        <v>0</v>
      </c>
      <c r="T1129" s="19">
        <v>1137.7</v>
      </c>
      <c r="U1129" s="19">
        <v>0</v>
      </c>
      <c r="V1129" s="19">
        <v>0</v>
      </c>
      <c r="W1129" s="23">
        <f t="shared" si="48"/>
        <v>2605.8</v>
      </c>
      <c r="X1129" s="19">
        <v>249</v>
      </c>
      <c r="Y1129" s="19">
        <v>0</v>
      </c>
      <c r="Z1129" s="19">
        <v>160</v>
      </c>
      <c r="AA1129" s="50">
        <v>0</v>
      </c>
      <c r="AB1129" s="50">
        <v>0</v>
      </c>
      <c r="AC1129" s="50">
        <v>0</v>
      </c>
      <c r="AD1129" s="50">
        <v>0</v>
      </c>
      <c r="AE1129" s="50">
        <v>300</v>
      </c>
      <c r="AF1129" s="50">
        <v>7.78</v>
      </c>
      <c r="AG1129" s="61">
        <v>0</v>
      </c>
      <c r="AH1129" s="61">
        <v>0</v>
      </c>
      <c r="AI1129" s="61">
        <v>0</v>
      </c>
      <c r="AJ1129" s="38">
        <f t="shared" si="47"/>
        <v>716.78</v>
      </c>
      <c r="AK1129" s="23">
        <v>4868.02</v>
      </c>
      <c r="AL1129" s="5">
        <v>41.04</v>
      </c>
      <c r="AM1129" s="38">
        <v>4117.98</v>
      </c>
    </row>
    <row r="1130" spans="1:39" ht="13.5">
      <c r="A1130" s="51" t="s">
        <v>13</v>
      </c>
      <c r="B1130" s="6">
        <v>2015</v>
      </c>
      <c r="C1130" s="40">
        <v>10</v>
      </c>
      <c r="D1130" s="16">
        <v>2020</v>
      </c>
      <c r="E1130" s="16">
        <v>101</v>
      </c>
      <c r="F1130" s="16">
        <v>0</v>
      </c>
      <c r="G1130" s="16">
        <v>0</v>
      </c>
      <c r="H1130" s="16">
        <v>0</v>
      </c>
      <c r="I1130" s="16">
        <v>0</v>
      </c>
      <c r="J1130" s="16">
        <v>0</v>
      </c>
      <c r="K1130" s="38">
        <f t="shared" si="45"/>
        <v>2121</v>
      </c>
      <c r="L1130" s="16">
        <v>200</v>
      </c>
      <c r="M1130" s="16">
        <v>0</v>
      </c>
      <c r="N1130" s="19">
        <v>280</v>
      </c>
      <c r="O1130" s="16">
        <v>565.95</v>
      </c>
      <c r="P1130" s="19">
        <v>278.62</v>
      </c>
      <c r="Q1130" s="19">
        <v>0</v>
      </c>
      <c r="R1130" s="19">
        <v>0</v>
      </c>
      <c r="S1130" s="19">
        <v>0</v>
      </c>
      <c r="T1130" s="19">
        <v>893.91</v>
      </c>
      <c r="U1130" s="19">
        <v>0</v>
      </c>
      <c r="V1130" s="19">
        <v>0</v>
      </c>
      <c r="W1130" s="23">
        <f t="shared" si="48"/>
        <v>2218.48</v>
      </c>
      <c r="X1130" s="19">
        <v>527</v>
      </c>
      <c r="Y1130" s="19">
        <v>10.1</v>
      </c>
      <c r="Z1130" s="19">
        <v>160</v>
      </c>
      <c r="AA1130" s="50">
        <v>0</v>
      </c>
      <c r="AB1130" s="50">
        <v>0</v>
      </c>
      <c r="AC1130" s="50">
        <v>0</v>
      </c>
      <c r="AD1130" s="50">
        <v>106</v>
      </c>
      <c r="AE1130" s="50">
        <v>200</v>
      </c>
      <c r="AF1130" s="50">
        <v>0</v>
      </c>
      <c r="AG1130" s="61">
        <v>0</v>
      </c>
      <c r="AH1130" s="61">
        <v>0</v>
      </c>
      <c r="AI1130" s="61">
        <v>0</v>
      </c>
      <c r="AJ1130" s="38">
        <f t="shared" si="47"/>
        <v>1003.1</v>
      </c>
      <c r="AK1130" s="23">
        <v>4233.48</v>
      </c>
      <c r="AL1130" s="5">
        <v>22</v>
      </c>
      <c r="AM1130" s="38">
        <v>3314.38</v>
      </c>
    </row>
    <row r="1131" spans="1:39" ht="13.5">
      <c r="A1131" s="51" t="s">
        <v>13</v>
      </c>
      <c r="B1131" s="6">
        <v>2015</v>
      </c>
      <c r="C1131" s="40">
        <v>10</v>
      </c>
      <c r="D1131" s="16">
        <v>2020</v>
      </c>
      <c r="E1131" s="16">
        <v>250</v>
      </c>
      <c r="F1131" s="16">
        <v>0</v>
      </c>
      <c r="G1131" s="16">
        <v>0</v>
      </c>
      <c r="H1131" s="16">
        <v>0</v>
      </c>
      <c r="I1131" s="16">
        <v>0</v>
      </c>
      <c r="J1131" s="16">
        <v>0</v>
      </c>
      <c r="K1131" s="38">
        <f t="shared" si="45"/>
        <v>2270</v>
      </c>
      <c r="L1131" s="16">
        <v>300</v>
      </c>
      <c r="M1131" s="16">
        <v>0</v>
      </c>
      <c r="N1131" s="19">
        <v>280</v>
      </c>
      <c r="O1131" s="16">
        <v>609.48</v>
      </c>
      <c r="P1131" s="19">
        <v>278.62</v>
      </c>
      <c r="Q1131" s="19">
        <v>0</v>
      </c>
      <c r="R1131" s="19">
        <v>0</v>
      </c>
      <c r="S1131" s="19">
        <v>0</v>
      </c>
      <c r="T1131" s="19">
        <v>1126.09</v>
      </c>
      <c r="U1131" s="19">
        <v>0</v>
      </c>
      <c r="V1131" s="19">
        <v>0</v>
      </c>
      <c r="W1131" s="23">
        <f t="shared" si="48"/>
        <v>2594.1899999999996</v>
      </c>
      <c r="X1131" s="19">
        <v>215</v>
      </c>
      <c r="Y1131" s="19">
        <v>10.5</v>
      </c>
      <c r="Z1131" s="19">
        <v>160</v>
      </c>
      <c r="AA1131" s="50">
        <v>0</v>
      </c>
      <c r="AB1131" s="50">
        <v>0</v>
      </c>
      <c r="AC1131" s="50">
        <v>0</v>
      </c>
      <c r="AD1131" s="50">
        <v>0</v>
      </c>
      <c r="AE1131" s="50">
        <v>300</v>
      </c>
      <c r="AF1131" s="50">
        <v>0</v>
      </c>
      <c r="AG1131" s="14">
        <v>0</v>
      </c>
      <c r="AH1131" s="14">
        <v>0</v>
      </c>
      <c r="AI1131" s="14">
        <v>0</v>
      </c>
      <c r="AJ1131" s="38">
        <f t="shared" si="47"/>
        <v>685.5</v>
      </c>
      <c r="AK1131" s="23">
        <v>4864.19</v>
      </c>
      <c r="AL1131" s="5">
        <v>40.93</v>
      </c>
      <c r="AM1131" s="38">
        <v>4137.76</v>
      </c>
    </row>
    <row r="1132" spans="1:39" ht="13.5">
      <c r="A1132" s="51" t="s">
        <v>13</v>
      </c>
      <c r="B1132" s="6">
        <v>2015</v>
      </c>
      <c r="C1132" s="40">
        <v>10</v>
      </c>
      <c r="D1132" s="16">
        <v>2020</v>
      </c>
      <c r="E1132" s="16">
        <v>200</v>
      </c>
      <c r="F1132" s="16">
        <v>0</v>
      </c>
      <c r="G1132" s="16">
        <v>0</v>
      </c>
      <c r="H1132" s="16">
        <v>0</v>
      </c>
      <c r="I1132" s="16">
        <v>0</v>
      </c>
      <c r="J1132" s="16">
        <v>0</v>
      </c>
      <c r="K1132" s="38">
        <f t="shared" si="45"/>
        <v>2220</v>
      </c>
      <c r="L1132" s="16">
        <v>300</v>
      </c>
      <c r="M1132" s="16">
        <v>0</v>
      </c>
      <c r="N1132" s="19">
        <v>280</v>
      </c>
      <c r="O1132" s="16">
        <v>609.48</v>
      </c>
      <c r="P1132" s="19">
        <v>278.62</v>
      </c>
      <c r="Q1132" s="19">
        <v>0</v>
      </c>
      <c r="R1132" s="19">
        <v>0</v>
      </c>
      <c r="S1132" s="19">
        <v>0</v>
      </c>
      <c r="T1132" s="19">
        <v>940.34</v>
      </c>
      <c r="U1132" s="19">
        <v>0</v>
      </c>
      <c r="V1132" s="19">
        <v>0</v>
      </c>
      <c r="W1132" s="23">
        <f t="shared" si="48"/>
        <v>2408.44</v>
      </c>
      <c r="X1132" s="19">
        <v>159</v>
      </c>
      <c r="Y1132" s="19">
        <v>17</v>
      </c>
      <c r="Z1132" s="19">
        <v>160</v>
      </c>
      <c r="AA1132" s="50">
        <v>0</v>
      </c>
      <c r="AB1132" s="50">
        <v>0</v>
      </c>
      <c r="AC1132" s="50">
        <v>0</v>
      </c>
      <c r="AD1132" s="50">
        <v>0</v>
      </c>
      <c r="AE1132" s="50">
        <v>300</v>
      </c>
      <c r="AF1132" s="50">
        <v>0</v>
      </c>
      <c r="AG1132" s="14">
        <v>0</v>
      </c>
      <c r="AH1132" s="14">
        <v>0</v>
      </c>
      <c r="AI1132" s="14">
        <v>0</v>
      </c>
      <c r="AJ1132" s="38">
        <f t="shared" si="47"/>
        <v>636</v>
      </c>
      <c r="AK1132" s="23">
        <v>4628.44</v>
      </c>
      <c r="AL1132" s="5">
        <v>33.85</v>
      </c>
      <c r="AM1132" s="38">
        <v>3958.59</v>
      </c>
    </row>
    <row r="1133" spans="1:39" ht="13.5">
      <c r="A1133" s="51" t="s">
        <v>13</v>
      </c>
      <c r="B1133" s="6">
        <v>2015</v>
      </c>
      <c r="C1133" s="40">
        <v>10</v>
      </c>
      <c r="D1133" s="16">
        <v>2020</v>
      </c>
      <c r="E1133" s="16">
        <v>150</v>
      </c>
      <c r="F1133" s="16">
        <v>0</v>
      </c>
      <c r="G1133" s="16">
        <v>0</v>
      </c>
      <c r="H1133" s="16">
        <v>0</v>
      </c>
      <c r="I1133" s="16">
        <v>0</v>
      </c>
      <c r="J1133" s="16">
        <v>0</v>
      </c>
      <c r="K1133" s="38">
        <f t="shared" si="45"/>
        <v>2170</v>
      </c>
      <c r="L1133" s="16">
        <v>0</v>
      </c>
      <c r="M1133" s="16">
        <v>171</v>
      </c>
      <c r="N1133" s="19">
        <v>280</v>
      </c>
      <c r="O1133" s="16">
        <v>478.88</v>
      </c>
      <c r="P1133" s="19">
        <v>0</v>
      </c>
      <c r="Q1133" s="19">
        <v>0</v>
      </c>
      <c r="R1133" s="19">
        <v>0</v>
      </c>
      <c r="S1133" s="19">
        <v>0</v>
      </c>
      <c r="T1133" s="19">
        <v>1044.83</v>
      </c>
      <c r="U1133" s="19">
        <v>0</v>
      </c>
      <c r="V1133" s="19">
        <v>0</v>
      </c>
      <c r="W1133" s="23">
        <f t="shared" si="48"/>
        <v>1974.71</v>
      </c>
      <c r="X1133" s="19">
        <v>539</v>
      </c>
      <c r="Y1133" s="19">
        <v>136.5</v>
      </c>
      <c r="Z1133" s="19">
        <v>160</v>
      </c>
      <c r="AA1133" s="50">
        <v>0</v>
      </c>
      <c r="AB1133" s="50">
        <v>0</v>
      </c>
      <c r="AC1133" s="50">
        <v>0</v>
      </c>
      <c r="AD1133" s="50">
        <v>0</v>
      </c>
      <c r="AE1133" s="50">
        <v>0</v>
      </c>
      <c r="AF1133" s="50">
        <v>0</v>
      </c>
      <c r="AG1133" s="61">
        <v>0</v>
      </c>
      <c r="AH1133" s="61">
        <v>0</v>
      </c>
      <c r="AI1133" s="61">
        <v>0</v>
      </c>
      <c r="AJ1133" s="38">
        <f t="shared" si="47"/>
        <v>835.5</v>
      </c>
      <c r="AK1133" s="23">
        <v>4144.71</v>
      </c>
      <c r="AL1133" s="5">
        <v>19.34</v>
      </c>
      <c r="AM1133" s="38">
        <v>3289.87</v>
      </c>
    </row>
    <row r="1134" spans="1:39" ht="13.5">
      <c r="A1134" s="51" t="s">
        <v>13</v>
      </c>
      <c r="B1134" s="6">
        <v>2015</v>
      </c>
      <c r="C1134" s="40">
        <v>10</v>
      </c>
      <c r="D1134" s="16">
        <v>2020</v>
      </c>
      <c r="E1134" s="16">
        <v>250</v>
      </c>
      <c r="F1134" s="16">
        <v>0</v>
      </c>
      <c r="G1134" s="16">
        <v>0</v>
      </c>
      <c r="H1134" s="16">
        <v>0</v>
      </c>
      <c r="I1134" s="16">
        <v>0</v>
      </c>
      <c r="J1134" s="16">
        <v>0</v>
      </c>
      <c r="K1134" s="38">
        <f t="shared" si="45"/>
        <v>2270</v>
      </c>
      <c r="L1134" s="16">
        <v>300</v>
      </c>
      <c r="M1134" s="16">
        <v>0</v>
      </c>
      <c r="N1134" s="19">
        <v>280</v>
      </c>
      <c r="O1134" s="16">
        <v>609.48</v>
      </c>
      <c r="P1134" s="19">
        <v>278.62</v>
      </c>
      <c r="Q1134" s="19">
        <v>0</v>
      </c>
      <c r="R1134" s="19">
        <v>0</v>
      </c>
      <c r="S1134" s="19">
        <v>0</v>
      </c>
      <c r="T1134" s="19">
        <v>1126.09</v>
      </c>
      <c r="U1134" s="19">
        <v>0</v>
      </c>
      <c r="V1134" s="19">
        <v>0</v>
      </c>
      <c r="W1134" s="23">
        <f t="shared" si="48"/>
        <v>2594.1899999999996</v>
      </c>
      <c r="X1134" s="19">
        <v>332.3</v>
      </c>
      <c r="Y1134" s="19">
        <v>87.8</v>
      </c>
      <c r="Z1134" s="19">
        <v>160</v>
      </c>
      <c r="AA1134" s="50">
        <v>0</v>
      </c>
      <c r="AB1134" s="50">
        <v>0</v>
      </c>
      <c r="AC1134" s="50">
        <v>0</v>
      </c>
      <c r="AD1134" s="50">
        <v>0</v>
      </c>
      <c r="AE1134" s="50">
        <v>300</v>
      </c>
      <c r="AF1134" s="50">
        <v>0</v>
      </c>
      <c r="AG1134" s="61">
        <v>0</v>
      </c>
      <c r="AH1134" s="61">
        <v>0</v>
      </c>
      <c r="AI1134" s="61">
        <v>0</v>
      </c>
      <c r="AJ1134" s="38">
        <f t="shared" si="47"/>
        <v>880.1</v>
      </c>
      <c r="AK1134" s="23">
        <v>4864.19</v>
      </c>
      <c r="AL1134" s="5">
        <v>40.93</v>
      </c>
      <c r="AM1134" s="38">
        <v>3943.16</v>
      </c>
    </row>
    <row r="1135" spans="1:39" ht="13.5">
      <c r="A1135" s="51" t="s">
        <v>13</v>
      </c>
      <c r="B1135" s="6">
        <v>2015</v>
      </c>
      <c r="C1135" s="40">
        <v>10</v>
      </c>
      <c r="D1135" s="16">
        <v>2020</v>
      </c>
      <c r="E1135" s="16">
        <v>250</v>
      </c>
      <c r="F1135" s="16">
        <v>0</v>
      </c>
      <c r="G1135" s="16">
        <v>0</v>
      </c>
      <c r="H1135" s="16">
        <v>0</v>
      </c>
      <c r="I1135" s="16">
        <v>0</v>
      </c>
      <c r="J1135" s="16">
        <v>0</v>
      </c>
      <c r="K1135" s="38">
        <f t="shared" si="45"/>
        <v>2270</v>
      </c>
      <c r="L1135" s="16">
        <v>200</v>
      </c>
      <c r="M1135" s="16">
        <v>0</v>
      </c>
      <c r="N1135" s="19">
        <v>280</v>
      </c>
      <c r="O1135" s="16">
        <v>522.41</v>
      </c>
      <c r="P1135" s="19">
        <v>278.62</v>
      </c>
      <c r="Q1135" s="19">
        <v>0</v>
      </c>
      <c r="R1135" s="19">
        <v>0</v>
      </c>
      <c r="S1135" s="19">
        <v>0</v>
      </c>
      <c r="T1135" s="19">
        <v>1126.09</v>
      </c>
      <c r="U1135" s="19">
        <v>0</v>
      </c>
      <c r="V1135" s="19">
        <v>0</v>
      </c>
      <c r="W1135" s="23">
        <f t="shared" si="48"/>
        <v>2407.12</v>
      </c>
      <c r="X1135" s="19">
        <v>434</v>
      </c>
      <c r="Y1135" s="19">
        <v>9</v>
      </c>
      <c r="Z1135" s="19">
        <v>160</v>
      </c>
      <c r="AA1135" s="50">
        <v>0</v>
      </c>
      <c r="AB1135" s="50">
        <v>0</v>
      </c>
      <c r="AC1135" s="50">
        <v>0</v>
      </c>
      <c r="AD1135" s="50">
        <v>0</v>
      </c>
      <c r="AE1135" s="50">
        <v>200</v>
      </c>
      <c r="AF1135" s="50">
        <v>3.25</v>
      </c>
      <c r="AG1135" s="61">
        <v>0</v>
      </c>
      <c r="AH1135" s="61">
        <v>0</v>
      </c>
      <c r="AI1135" s="61">
        <v>0</v>
      </c>
      <c r="AJ1135" s="38">
        <f t="shared" si="47"/>
        <v>806.25</v>
      </c>
      <c r="AK1135" s="23">
        <v>4673.87</v>
      </c>
      <c r="AL1135" s="5">
        <v>35.22</v>
      </c>
      <c r="AM1135" s="38">
        <v>3835.65</v>
      </c>
    </row>
    <row r="1136" spans="1:39" ht="13.5">
      <c r="A1136" s="51" t="s">
        <v>13</v>
      </c>
      <c r="B1136" s="6">
        <v>2015</v>
      </c>
      <c r="C1136" s="40">
        <v>10</v>
      </c>
      <c r="D1136" s="16">
        <v>2020</v>
      </c>
      <c r="E1136" s="16">
        <v>140</v>
      </c>
      <c r="F1136" s="16">
        <v>0</v>
      </c>
      <c r="G1136" s="16">
        <v>0</v>
      </c>
      <c r="H1136" s="16">
        <v>0</v>
      </c>
      <c r="I1136" s="16">
        <v>0</v>
      </c>
      <c r="J1136" s="16">
        <v>0</v>
      </c>
      <c r="K1136" s="38">
        <f t="shared" si="45"/>
        <v>2160</v>
      </c>
      <c r="L1136" s="16">
        <v>0</v>
      </c>
      <c r="M1136" s="16">
        <v>0</v>
      </c>
      <c r="N1136" s="19">
        <v>233.33</v>
      </c>
      <c r="O1136" s="16">
        <v>435.34</v>
      </c>
      <c r="P1136" s="19">
        <v>0</v>
      </c>
      <c r="Q1136" s="19">
        <v>0</v>
      </c>
      <c r="R1136" s="19">
        <v>0</v>
      </c>
      <c r="S1136" s="19">
        <v>0</v>
      </c>
      <c r="T1136" s="19">
        <v>603.68</v>
      </c>
      <c r="U1136" s="19">
        <v>0</v>
      </c>
      <c r="V1136" s="19">
        <v>0</v>
      </c>
      <c r="W1136" s="23">
        <f t="shared" si="48"/>
        <v>1272.35</v>
      </c>
      <c r="X1136" s="19">
        <v>146</v>
      </c>
      <c r="Y1136" s="19">
        <v>23.2</v>
      </c>
      <c r="Z1136" s="19">
        <v>160</v>
      </c>
      <c r="AA1136" s="50">
        <v>0</v>
      </c>
      <c r="AB1136" s="50">
        <v>0</v>
      </c>
      <c r="AC1136" s="50">
        <v>74.3</v>
      </c>
      <c r="AD1136" s="50">
        <v>0</v>
      </c>
      <c r="AE1136" s="50">
        <v>0</v>
      </c>
      <c r="AF1136" s="50">
        <v>101.58</v>
      </c>
      <c r="AG1136" s="14">
        <v>0</v>
      </c>
      <c r="AH1136" s="14">
        <v>0</v>
      </c>
      <c r="AI1136" s="14">
        <v>0</v>
      </c>
      <c r="AJ1136" s="38">
        <f t="shared" si="47"/>
        <v>505.08</v>
      </c>
      <c r="AK1136" s="23">
        <v>3256.47</v>
      </c>
      <c r="AL1136" s="5">
        <v>0</v>
      </c>
      <c r="AM1136" s="38">
        <v>2927.27</v>
      </c>
    </row>
    <row r="1137" spans="1:39" ht="13.5">
      <c r="A1137" s="51" t="s">
        <v>13</v>
      </c>
      <c r="B1137" s="6">
        <v>2015</v>
      </c>
      <c r="C1137" s="40">
        <v>10</v>
      </c>
      <c r="D1137" s="16">
        <v>2020</v>
      </c>
      <c r="E1137" s="16">
        <v>250</v>
      </c>
      <c r="F1137" s="16">
        <v>0</v>
      </c>
      <c r="G1137" s="16">
        <v>0</v>
      </c>
      <c r="H1137" s="16">
        <v>0</v>
      </c>
      <c r="I1137" s="16">
        <v>0</v>
      </c>
      <c r="J1137" s="16">
        <v>0</v>
      </c>
      <c r="K1137" s="38">
        <f t="shared" si="45"/>
        <v>2270</v>
      </c>
      <c r="L1137" s="16">
        <v>100</v>
      </c>
      <c r="M1137" s="16">
        <v>0</v>
      </c>
      <c r="N1137" s="19">
        <v>280</v>
      </c>
      <c r="O1137" s="16">
        <v>609.48</v>
      </c>
      <c r="P1137" s="19">
        <v>278.62</v>
      </c>
      <c r="Q1137" s="19">
        <v>0</v>
      </c>
      <c r="R1137" s="19">
        <v>0</v>
      </c>
      <c r="S1137" s="19">
        <v>0</v>
      </c>
      <c r="T1137" s="19">
        <v>1114.48</v>
      </c>
      <c r="U1137" s="19">
        <v>0</v>
      </c>
      <c r="V1137" s="19">
        <v>0</v>
      </c>
      <c r="W1137" s="23">
        <f t="shared" si="48"/>
        <v>2382.58</v>
      </c>
      <c r="X1137" s="19">
        <v>317</v>
      </c>
      <c r="Y1137" s="19">
        <v>0</v>
      </c>
      <c r="Z1137" s="19">
        <v>160</v>
      </c>
      <c r="AA1137" s="50">
        <v>0</v>
      </c>
      <c r="AB1137" s="50">
        <v>0</v>
      </c>
      <c r="AC1137" s="50">
        <v>0</v>
      </c>
      <c r="AD1137" s="50">
        <v>0</v>
      </c>
      <c r="AE1137" s="50">
        <v>100</v>
      </c>
      <c r="AF1137" s="50">
        <v>8.17</v>
      </c>
      <c r="AG1137" s="14">
        <v>0</v>
      </c>
      <c r="AH1137" s="14">
        <v>0</v>
      </c>
      <c r="AI1137" s="14">
        <v>0</v>
      </c>
      <c r="AJ1137" s="38">
        <f t="shared" si="47"/>
        <v>585.17</v>
      </c>
      <c r="AK1137" s="23">
        <v>4643.87</v>
      </c>
      <c r="AL1137" s="5">
        <v>34.32</v>
      </c>
      <c r="AM1137" s="38">
        <v>4032.55</v>
      </c>
    </row>
    <row r="1138" spans="1:39" ht="13.5">
      <c r="A1138" s="51" t="s">
        <v>13</v>
      </c>
      <c r="B1138" s="6">
        <v>2015</v>
      </c>
      <c r="C1138" s="40">
        <v>10</v>
      </c>
      <c r="D1138" s="16">
        <v>2020</v>
      </c>
      <c r="E1138" s="16">
        <v>150</v>
      </c>
      <c r="F1138" s="16">
        <v>0</v>
      </c>
      <c r="G1138" s="16">
        <v>0</v>
      </c>
      <c r="H1138" s="16">
        <v>0</v>
      </c>
      <c r="I1138" s="16">
        <v>0</v>
      </c>
      <c r="J1138" s="16">
        <v>0</v>
      </c>
      <c r="K1138" s="38">
        <f t="shared" si="45"/>
        <v>2170</v>
      </c>
      <c r="L1138" s="16">
        <v>0</v>
      </c>
      <c r="M1138" s="16">
        <v>0</v>
      </c>
      <c r="N1138" s="19">
        <v>280</v>
      </c>
      <c r="O1138" s="16">
        <v>609.48</v>
      </c>
      <c r="P1138" s="19">
        <v>278.62</v>
      </c>
      <c r="Q1138" s="19">
        <v>0</v>
      </c>
      <c r="R1138" s="19">
        <v>0</v>
      </c>
      <c r="S1138" s="19">
        <v>0</v>
      </c>
      <c r="T1138" s="19">
        <v>1126.09</v>
      </c>
      <c r="U1138" s="19">
        <v>0</v>
      </c>
      <c r="V1138" s="19">
        <v>0</v>
      </c>
      <c r="W1138" s="23">
        <f t="shared" si="48"/>
        <v>2294.1899999999996</v>
      </c>
      <c r="X1138" s="19">
        <v>332</v>
      </c>
      <c r="Y1138" s="19">
        <v>0</v>
      </c>
      <c r="Z1138" s="19">
        <v>160</v>
      </c>
      <c r="AA1138" s="50">
        <v>0</v>
      </c>
      <c r="AB1138" s="50">
        <v>0</v>
      </c>
      <c r="AC1138" s="50">
        <v>0</v>
      </c>
      <c r="AD1138" s="50">
        <v>0</v>
      </c>
      <c r="AE1138" s="50">
        <v>0</v>
      </c>
      <c r="AF1138" s="50">
        <v>0</v>
      </c>
      <c r="AG1138" s="61">
        <v>0</v>
      </c>
      <c r="AH1138" s="61">
        <v>0</v>
      </c>
      <c r="AI1138" s="61">
        <v>0</v>
      </c>
      <c r="AJ1138" s="38">
        <f t="shared" si="47"/>
        <v>492</v>
      </c>
      <c r="AK1138" s="23">
        <v>4464.19</v>
      </c>
      <c r="AL1138" s="5">
        <v>28.93</v>
      </c>
      <c r="AM1138" s="38">
        <v>3943.26</v>
      </c>
    </row>
    <row r="1139" spans="1:39" ht="13.5">
      <c r="A1139" s="51" t="s">
        <v>13</v>
      </c>
      <c r="B1139" s="6">
        <v>2015</v>
      </c>
      <c r="C1139" s="40">
        <v>10</v>
      </c>
      <c r="D1139" s="16">
        <v>2020</v>
      </c>
      <c r="E1139" s="16">
        <v>100</v>
      </c>
      <c r="F1139" s="16">
        <v>0</v>
      </c>
      <c r="G1139" s="16">
        <v>0</v>
      </c>
      <c r="H1139" s="16">
        <v>0</v>
      </c>
      <c r="I1139" s="16">
        <v>0</v>
      </c>
      <c r="J1139" s="16">
        <v>0</v>
      </c>
      <c r="K1139" s="38">
        <f t="shared" si="45"/>
        <v>2120</v>
      </c>
      <c r="L1139" s="16">
        <v>300</v>
      </c>
      <c r="M1139" s="16">
        <v>0</v>
      </c>
      <c r="N1139" s="19">
        <v>280</v>
      </c>
      <c r="O1139" s="16">
        <v>565.95</v>
      </c>
      <c r="P1139" s="19">
        <v>278.62</v>
      </c>
      <c r="Q1139" s="19">
        <v>0</v>
      </c>
      <c r="R1139" s="19">
        <v>0</v>
      </c>
      <c r="S1139" s="19">
        <v>0</v>
      </c>
      <c r="T1139" s="19">
        <v>1149.31</v>
      </c>
      <c r="U1139" s="19">
        <v>0</v>
      </c>
      <c r="V1139" s="19">
        <v>0</v>
      </c>
      <c r="W1139" s="23">
        <f t="shared" si="48"/>
        <v>2573.88</v>
      </c>
      <c r="X1139" s="19">
        <v>376.5</v>
      </c>
      <c r="Y1139" s="19">
        <v>130</v>
      </c>
      <c r="Z1139" s="19">
        <v>160</v>
      </c>
      <c r="AA1139" s="50">
        <v>0</v>
      </c>
      <c r="AB1139" s="50">
        <v>0</v>
      </c>
      <c r="AC1139" s="50">
        <v>0</v>
      </c>
      <c r="AD1139" s="50">
        <v>0</v>
      </c>
      <c r="AE1139" s="50">
        <v>300</v>
      </c>
      <c r="AF1139" s="50">
        <v>17.99</v>
      </c>
      <c r="AG1139" s="61">
        <v>0</v>
      </c>
      <c r="AH1139" s="61">
        <v>0</v>
      </c>
      <c r="AI1139" s="61">
        <v>0</v>
      </c>
      <c r="AJ1139" s="38">
        <f t="shared" si="47"/>
        <v>984.49</v>
      </c>
      <c r="AK1139" s="23">
        <v>4675.89</v>
      </c>
      <c r="AL1139" s="5">
        <v>35.28</v>
      </c>
      <c r="AM1139" s="38">
        <v>3674.11</v>
      </c>
    </row>
    <row r="1140" spans="1:39" ht="13.5">
      <c r="A1140" s="51" t="s">
        <v>13</v>
      </c>
      <c r="B1140" s="6">
        <v>2015</v>
      </c>
      <c r="C1140" s="40">
        <v>10</v>
      </c>
      <c r="D1140" s="16">
        <v>2020</v>
      </c>
      <c r="E1140" s="16">
        <v>150</v>
      </c>
      <c r="F1140" s="16">
        <v>0</v>
      </c>
      <c r="G1140" s="16">
        <v>0</v>
      </c>
      <c r="H1140" s="16">
        <v>0</v>
      </c>
      <c r="I1140" s="16">
        <v>0</v>
      </c>
      <c r="J1140" s="16">
        <v>0</v>
      </c>
      <c r="K1140" s="38">
        <f t="shared" si="45"/>
        <v>2170</v>
      </c>
      <c r="L1140" s="16">
        <v>0</v>
      </c>
      <c r="M1140" s="16">
        <v>0</v>
      </c>
      <c r="N1140" s="19">
        <v>280</v>
      </c>
      <c r="O1140" s="16">
        <v>565.95</v>
      </c>
      <c r="P1140" s="19">
        <v>278.62</v>
      </c>
      <c r="Q1140" s="19">
        <v>0</v>
      </c>
      <c r="R1140" s="19">
        <v>0</v>
      </c>
      <c r="S1140" s="19">
        <v>0</v>
      </c>
      <c r="T1140" s="19">
        <v>1184.14</v>
      </c>
      <c r="U1140" s="19">
        <v>0</v>
      </c>
      <c r="V1140" s="19">
        <v>0</v>
      </c>
      <c r="W1140" s="23">
        <f aca="true" t="shared" si="49" ref="W1140:W1171">SUM(L1140:V1140)</f>
        <v>2308.71</v>
      </c>
      <c r="X1140" s="19">
        <v>317</v>
      </c>
      <c r="Y1140" s="19">
        <v>0</v>
      </c>
      <c r="Z1140" s="19">
        <v>160</v>
      </c>
      <c r="AA1140" s="50">
        <v>0</v>
      </c>
      <c r="AB1140" s="50">
        <v>0</v>
      </c>
      <c r="AC1140" s="50">
        <v>0</v>
      </c>
      <c r="AD1140" s="50">
        <v>0</v>
      </c>
      <c r="AE1140" s="50">
        <v>0</v>
      </c>
      <c r="AF1140" s="50">
        <v>0</v>
      </c>
      <c r="AG1140" s="61">
        <v>0</v>
      </c>
      <c r="AH1140" s="61">
        <v>0</v>
      </c>
      <c r="AI1140" s="61">
        <v>0</v>
      </c>
      <c r="AJ1140" s="38">
        <f t="shared" si="47"/>
        <v>477</v>
      </c>
      <c r="AK1140" s="23">
        <v>4478.71</v>
      </c>
      <c r="AL1140" s="5">
        <v>29.36</v>
      </c>
      <c r="AM1140" s="38">
        <v>3972.35</v>
      </c>
    </row>
    <row r="1141" spans="1:39" ht="13.5">
      <c r="A1141" s="51" t="s">
        <v>13</v>
      </c>
      <c r="B1141" s="6">
        <v>2015</v>
      </c>
      <c r="C1141" s="40">
        <v>10</v>
      </c>
      <c r="D1141" s="16">
        <v>2020</v>
      </c>
      <c r="E1141" s="16">
        <v>250</v>
      </c>
      <c r="F1141" s="16">
        <v>0</v>
      </c>
      <c r="G1141" s="16">
        <v>0</v>
      </c>
      <c r="H1141" s="16">
        <v>0</v>
      </c>
      <c r="I1141" s="16">
        <v>0</v>
      </c>
      <c r="J1141" s="16">
        <v>0</v>
      </c>
      <c r="K1141" s="38">
        <f t="shared" si="45"/>
        <v>2270</v>
      </c>
      <c r="L1141" s="16">
        <v>300</v>
      </c>
      <c r="M1141" s="16">
        <v>0</v>
      </c>
      <c r="N1141" s="19">
        <v>280</v>
      </c>
      <c r="O1141" s="16">
        <v>609.48</v>
      </c>
      <c r="P1141" s="19">
        <v>278.62</v>
      </c>
      <c r="Q1141" s="19">
        <v>0</v>
      </c>
      <c r="R1141" s="19">
        <v>0</v>
      </c>
      <c r="S1141" s="19">
        <v>0</v>
      </c>
      <c r="T1141" s="19">
        <v>893.91</v>
      </c>
      <c r="U1141" s="19">
        <v>0</v>
      </c>
      <c r="V1141" s="19">
        <v>0</v>
      </c>
      <c r="W1141" s="23">
        <f t="shared" si="49"/>
        <v>2362.0099999999998</v>
      </c>
      <c r="X1141" s="19">
        <v>445</v>
      </c>
      <c r="Y1141" s="19">
        <v>11.1</v>
      </c>
      <c r="Z1141" s="19">
        <v>160</v>
      </c>
      <c r="AA1141" s="50">
        <v>0</v>
      </c>
      <c r="AB1141" s="50">
        <v>0</v>
      </c>
      <c r="AC1141" s="50">
        <v>0</v>
      </c>
      <c r="AD1141" s="50">
        <v>0</v>
      </c>
      <c r="AE1141" s="50">
        <v>300</v>
      </c>
      <c r="AF1141" s="50">
        <v>0</v>
      </c>
      <c r="AG1141" s="14">
        <v>0</v>
      </c>
      <c r="AH1141" s="14">
        <v>0</v>
      </c>
      <c r="AI1141" s="14">
        <v>0</v>
      </c>
      <c r="AJ1141" s="38">
        <f t="shared" si="47"/>
        <v>916.1</v>
      </c>
      <c r="AK1141" s="23">
        <v>4632.01</v>
      </c>
      <c r="AL1141" s="5">
        <v>33.96</v>
      </c>
      <c r="AM1141" s="38">
        <v>3681.95</v>
      </c>
    </row>
    <row r="1142" spans="1:39" ht="13.5">
      <c r="A1142" s="51" t="s">
        <v>13</v>
      </c>
      <c r="B1142" s="6">
        <v>2015</v>
      </c>
      <c r="C1142" s="40">
        <v>10</v>
      </c>
      <c r="D1142" s="16">
        <v>2020</v>
      </c>
      <c r="E1142" s="16">
        <v>250</v>
      </c>
      <c r="F1142" s="16">
        <v>0</v>
      </c>
      <c r="G1142" s="16">
        <v>0</v>
      </c>
      <c r="H1142" s="16">
        <v>0</v>
      </c>
      <c r="I1142" s="16">
        <v>0</v>
      </c>
      <c r="J1142" s="16">
        <v>0</v>
      </c>
      <c r="K1142" s="38">
        <f t="shared" si="45"/>
        <v>2270</v>
      </c>
      <c r="L1142" s="16">
        <v>200</v>
      </c>
      <c r="M1142" s="16">
        <v>0</v>
      </c>
      <c r="N1142" s="19">
        <v>280</v>
      </c>
      <c r="O1142" s="16">
        <v>609.48</v>
      </c>
      <c r="P1142" s="19">
        <v>278.62</v>
      </c>
      <c r="Q1142" s="19">
        <v>0</v>
      </c>
      <c r="R1142" s="19">
        <v>0</v>
      </c>
      <c r="S1142" s="19">
        <v>0</v>
      </c>
      <c r="T1142" s="19">
        <v>1137.7</v>
      </c>
      <c r="U1142" s="19">
        <v>0</v>
      </c>
      <c r="V1142" s="19">
        <v>0</v>
      </c>
      <c r="W1142" s="23">
        <f t="shared" si="49"/>
        <v>2505.8</v>
      </c>
      <c r="X1142" s="19">
        <v>384</v>
      </c>
      <c r="Y1142" s="19">
        <v>12.2</v>
      </c>
      <c r="Z1142" s="19">
        <v>160</v>
      </c>
      <c r="AA1142" s="50">
        <v>0</v>
      </c>
      <c r="AB1142" s="50">
        <v>0</v>
      </c>
      <c r="AC1142" s="50">
        <v>0</v>
      </c>
      <c r="AD1142" s="50">
        <v>111</v>
      </c>
      <c r="AE1142" s="50">
        <v>200</v>
      </c>
      <c r="AF1142" s="50">
        <v>20.08</v>
      </c>
      <c r="AG1142" s="14">
        <v>0</v>
      </c>
      <c r="AH1142" s="14">
        <v>0</v>
      </c>
      <c r="AI1142" s="14">
        <v>0</v>
      </c>
      <c r="AJ1142" s="38">
        <f t="shared" si="47"/>
        <v>887.2800000000001</v>
      </c>
      <c r="AK1142" s="23">
        <v>4644.72</v>
      </c>
      <c r="AL1142" s="5">
        <v>34.34</v>
      </c>
      <c r="AM1142" s="38">
        <v>3854.18</v>
      </c>
    </row>
    <row r="1143" spans="1:39" ht="13.5">
      <c r="A1143" s="51" t="s">
        <v>13</v>
      </c>
      <c r="B1143" s="6">
        <v>2015</v>
      </c>
      <c r="C1143" s="40">
        <v>10</v>
      </c>
      <c r="D1143" s="16">
        <v>2020</v>
      </c>
      <c r="E1143" s="16">
        <v>150</v>
      </c>
      <c r="F1143" s="16">
        <v>0</v>
      </c>
      <c r="G1143" s="16">
        <v>0</v>
      </c>
      <c r="H1143" s="16">
        <v>0</v>
      </c>
      <c r="I1143" s="16">
        <v>0</v>
      </c>
      <c r="J1143" s="16">
        <v>0</v>
      </c>
      <c r="K1143" s="38">
        <f t="shared" si="45"/>
        <v>2170</v>
      </c>
      <c r="L1143" s="16">
        <v>0</v>
      </c>
      <c r="M1143" s="16">
        <v>171</v>
      </c>
      <c r="N1143" s="19">
        <v>280</v>
      </c>
      <c r="O1143" s="16">
        <v>478.88</v>
      </c>
      <c r="P1143" s="19">
        <v>0</v>
      </c>
      <c r="Q1143" s="19">
        <v>0</v>
      </c>
      <c r="R1143" s="19">
        <v>0</v>
      </c>
      <c r="S1143" s="19">
        <v>0</v>
      </c>
      <c r="T1143" s="19">
        <v>1044.83</v>
      </c>
      <c r="U1143" s="19">
        <v>0</v>
      </c>
      <c r="V1143" s="19">
        <v>0</v>
      </c>
      <c r="W1143" s="23">
        <f t="shared" si="49"/>
        <v>1974.71</v>
      </c>
      <c r="X1143" s="19">
        <v>394.5</v>
      </c>
      <c r="Y1143" s="19">
        <v>18</v>
      </c>
      <c r="Z1143" s="19">
        <v>160</v>
      </c>
      <c r="AA1143" s="50">
        <v>0</v>
      </c>
      <c r="AB1143" s="50">
        <v>0</v>
      </c>
      <c r="AC1143" s="50">
        <v>0</v>
      </c>
      <c r="AD1143" s="50">
        <v>0</v>
      </c>
      <c r="AE1143" s="50">
        <v>0</v>
      </c>
      <c r="AF1143" s="50">
        <v>0</v>
      </c>
      <c r="AG1143" s="61">
        <v>0</v>
      </c>
      <c r="AH1143" s="61">
        <v>0</v>
      </c>
      <c r="AI1143" s="61">
        <v>0</v>
      </c>
      <c r="AJ1143" s="38">
        <f t="shared" si="47"/>
        <v>572.5</v>
      </c>
      <c r="AK1143" s="23">
        <v>4144.71</v>
      </c>
      <c r="AL1143" s="5">
        <v>19.34</v>
      </c>
      <c r="AM1143" s="38">
        <v>3552.87</v>
      </c>
    </row>
    <row r="1144" spans="1:39" ht="13.5">
      <c r="A1144" s="51" t="s">
        <v>13</v>
      </c>
      <c r="B1144" s="6">
        <v>2015</v>
      </c>
      <c r="C1144" s="40">
        <v>10</v>
      </c>
      <c r="D1144" s="16">
        <v>2020</v>
      </c>
      <c r="E1144" s="16">
        <v>150</v>
      </c>
      <c r="F1144" s="16">
        <v>0</v>
      </c>
      <c r="G1144" s="16">
        <v>0</v>
      </c>
      <c r="H1144" s="16">
        <v>0</v>
      </c>
      <c r="I1144" s="16">
        <v>0</v>
      </c>
      <c r="J1144" s="16">
        <v>0</v>
      </c>
      <c r="K1144" s="38">
        <f t="shared" si="45"/>
        <v>2170</v>
      </c>
      <c r="L1144" s="16">
        <v>0</v>
      </c>
      <c r="M1144" s="16">
        <v>162</v>
      </c>
      <c r="N1144" s="19">
        <v>280</v>
      </c>
      <c r="O1144" s="16">
        <v>478.88</v>
      </c>
      <c r="P1144" s="19">
        <v>0</v>
      </c>
      <c r="Q1144" s="19">
        <v>0</v>
      </c>
      <c r="R1144" s="19">
        <v>0</v>
      </c>
      <c r="S1144" s="19">
        <v>0</v>
      </c>
      <c r="T1144" s="19">
        <v>859.08</v>
      </c>
      <c r="U1144" s="19">
        <v>0</v>
      </c>
      <c r="V1144" s="19">
        <v>0</v>
      </c>
      <c r="W1144" s="23">
        <f t="shared" si="49"/>
        <v>1779.96</v>
      </c>
      <c r="X1144" s="19">
        <v>358</v>
      </c>
      <c r="Y1144" s="19">
        <v>92.9</v>
      </c>
      <c r="Z1144" s="19">
        <v>358</v>
      </c>
      <c r="AA1144" s="50">
        <v>0</v>
      </c>
      <c r="AB1144" s="50">
        <v>0</v>
      </c>
      <c r="AC1144" s="50">
        <v>0</v>
      </c>
      <c r="AD1144" s="50">
        <v>0</v>
      </c>
      <c r="AE1144" s="50">
        <v>0</v>
      </c>
      <c r="AF1144" s="50">
        <v>0</v>
      </c>
      <c r="AG1144" s="61">
        <v>0</v>
      </c>
      <c r="AH1144" s="61">
        <v>0</v>
      </c>
      <c r="AI1144" s="61">
        <v>0</v>
      </c>
      <c r="AJ1144" s="38">
        <f t="shared" si="47"/>
        <v>808.9</v>
      </c>
      <c r="AK1144" s="23">
        <v>3949.96</v>
      </c>
      <c r="AL1144" s="5">
        <v>13.5</v>
      </c>
      <c r="AM1144" s="38">
        <v>3325.56</v>
      </c>
    </row>
    <row r="1145" spans="1:39" ht="13.5">
      <c r="A1145" s="51" t="s">
        <v>13</v>
      </c>
      <c r="B1145" s="6">
        <v>2015</v>
      </c>
      <c r="C1145" s="40">
        <v>10</v>
      </c>
      <c r="D1145" s="16">
        <v>2020</v>
      </c>
      <c r="E1145" s="16">
        <v>150</v>
      </c>
      <c r="F1145" s="16">
        <v>0</v>
      </c>
      <c r="G1145" s="16">
        <v>0</v>
      </c>
      <c r="H1145" s="16">
        <v>0</v>
      </c>
      <c r="I1145" s="16">
        <v>0</v>
      </c>
      <c r="J1145" s="16">
        <v>0</v>
      </c>
      <c r="K1145" s="38">
        <f t="shared" si="45"/>
        <v>2170</v>
      </c>
      <c r="L1145" s="16">
        <v>0</v>
      </c>
      <c r="M1145" s="16">
        <v>171</v>
      </c>
      <c r="N1145" s="19">
        <v>280</v>
      </c>
      <c r="O1145" s="16">
        <v>261.21</v>
      </c>
      <c r="P1145" s="19">
        <v>0</v>
      </c>
      <c r="Q1145" s="19">
        <v>0</v>
      </c>
      <c r="R1145" s="19">
        <v>0</v>
      </c>
      <c r="S1145" s="19">
        <v>0</v>
      </c>
      <c r="T1145" s="19">
        <v>905.52</v>
      </c>
      <c r="U1145" s="19">
        <v>0</v>
      </c>
      <c r="V1145" s="19">
        <v>0</v>
      </c>
      <c r="W1145" s="23">
        <f t="shared" si="49"/>
        <v>1617.73</v>
      </c>
      <c r="X1145" s="19">
        <v>184</v>
      </c>
      <c r="Y1145" s="19">
        <v>52.1</v>
      </c>
      <c r="Z1145" s="19">
        <v>160</v>
      </c>
      <c r="AA1145" s="50">
        <v>0</v>
      </c>
      <c r="AB1145" s="50">
        <v>0</v>
      </c>
      <c r="AC1145" s="50">
        <v>8.13</v>
      </c>
      <c r="AD1145" s="50">
        <v>0</v>
      </c>
      <c r="AE1145" s="50">
        <v>0</v>
      </c>
      <c r="AF1145" s="50">
        <v>0</v>
      </c>
      <c r="AG1145" s="61">
        <v>0</v>
      </c>
      <c r="AH1145" s="61">
        <v>0</v>
      </c>
      <c r="AI1145" s="61">
        <v>0</v>
      </c>
      <c r="AJ1145" s="38">
        <f t="shared" si="47"/>
        <v>404.23</v>
      </c>
      <c r="AK1145" s="23">
        <v>3779.6</v>
      </c>
      <c r="AL1145" s="5">
        <v>8.39</v>
      </c>
      <c r="AM1145" s="38">
        <v>3375.11</v>
      </c>
    </row>
    <row r="1146" spans="1:39" ht="13.5">
      <c r="A1146" s="51" t="s">
        <v>13</v>
      </c>
      <c r="B1146" s="6">
        <v>2015</v>
      </c>
      <c r="C1146" s="40">
        <v>10</v>
      </c>
      <c r="D1146" s="16">
        <v>2020</v>
      </c>
      <c r="E1146" s="16">
        <v>150</v>
      </c>
      <c r="F1146" s="16">
        <v>0</v>
      </c>
      <c r="G1146" s="16">
        <v>0</v>
      </c>
      <c r="H1146" s="16">
        <v>0</v>
      </c>
      <c r="I1146" s="16">
        <v>0</v>
      </c>
      <c r="J1146" s="16">
        <v>0</v>
      </c>
      <c r="K1146" s="38">
        <f t="shared" si="45"/>
        <v>2170</v>
      </c>
      <c r="L1146" s="16">
        <v>0</v>
      </c>
      <c r="M1146" s="16">
        <v>0</v>
      </c>
      <c r="N1146" s="19">
        <v>280</v>
      </c>
      <c r="O1146" s="16">
        <v>565.95</v>
      </c>
      <c r="P1146" s="19">
        <v>278.62</v>
      </c>
      <c r="Q1146" s="19">
        <v>0</v>
      </c>
      <c r="R1146" s="19">
        <v>0</v>
      </c>
      <c r="S1146" s="19">
        <v>0</v>
      </c>
      <c r="T1146" s="19">
        <v>708.16</v>
      </c>
      <c r="U1146" s="19">
        <v>0</v>
      </c>
      <c r="V1146" s="19">
        <v>0</v>
      </c>
      <c r="W1146" s="23">
        <f t="shared" si="49"/>
        <v>1832.73</v>
      </c>
      <c r="X1146" s="19">
        <v>218</v>
      </c>
      <c r="Y1146" s="19">
        <v>56.8</v>
      </c>
      <c r="Z1146" s="19">
        <v>160</v>
      </c>
      <c r="AA1146" s="50">
        <v>0</v>
      </c>
      <c r="AB1146" s="50">
        <v>0</v>
      </c>
      <c r="AC1146" s="50">
        <v>0</v>
      </c>
      <c r="AD1146" s="50">
        <v>0</v>
      </c>
      <c r="AE1146" s="50">
        <v>0</v>
      </c>
      <c r="AF1146" s="50">
        <v>5.22</v>
      </c>
      <c r="AG1146" s="14">
        <v>0</v>
      </c>
      <c r="AH1146" s="14">
        <v>15</v>
      </c>
      <c r="AI1146" s="14">
        <v>0</v>
      </c>
      <c r="AJ1146" s="38">
        <f t="shared" si="47"/>
        <v>455.02000000000004</v>
      </c>
      <c r="AK1146" s="23">
        <v>3997.51</v>
      </c>
      <c r="AL1146" s="5">
        <v>14.93</v>
      </c>
      <c r="AM1146" s="38">
        <v>3532.78</v>
      </c>
    </row>
    <row r="1147" spans="1:39" ht="13.5">
      <c r="A1147" s="51" t="s">
        <v>13</v>
      </c>
      <c r="B1147" s="6">
        <v>2015</v>
      </c>
      <c r="C1147" s="40">
        <v>10</v>
      </c>
      <c r="D1147" s="16">
        <v>2020</v>
      </c>
      <c r="E1147" s="16">
        <v>150</v>
      </c>
      <c r="F1147" s="16">
        <v>0</v>
      </c>
      <c r="G1147" s="16">
        <v>0</v>
      </c>
      <c r="H1147" s="16">
        <v>0</v>
      </c>
      <c r="I1147" s="16">
        <v>0</v>
      </c>
      <c r="J1147" s="16">
        <v>0</v>
      </c>
      <c r="K1147" s="38">
        <f t="shared" si="45"/>
        <v>2170</v>
      </c>
      <c r="L1147" s="16">
        <v>0</v>
      </c>
      <c r="M1147" s="16">
        <v>0</v>
      </c>
      <c r="N1147" s="19">
        <v>280</v>
      </c>
      <c r="O1147" s="16">
        <v>609.48</v>
      </c>
      <c r="P1147" s="19">
        <v>278.62</v>
      </c>
      <c r="Q1147" s="19">
        <v>0</v>
      </c>
      <c r="R1147" s="19">
        <v>0</v>
      </c>
      <c r="S1147" s="19">
        <v>91.82</v>
      </c>
      <c r="T1147" s="19">
        <v>1091.26</v>
      </c>
      <c r="U1147" s="19">
        <v>0</v>
      </c>
      <c r="V1147" s="19">
        <v>0</v>
      </c>
      <c r="W1147" s="23">
        <f t="shared" si="49"/>
        <v>2351.18</v>
      </c>
      <c r="X1147" s="19">
        <v>572</v>
      </c>
      <c r="Y1147" s="19">
        <v>0</v>
      </c>
      <c r="Z1147" s="19">
        <v>160</v>
      </c>
      <c r="AA1147" s="50">
        <v>0</v>
      </c>
      <c r="AB1147" s="50">
        <v>0</v>
      </c>
      <c r="AC1147" s="50">
        <v>0</v>
      </c>
      <c r="AD1147" s="50">
        <v>0</v>
      </c>
      <c r="AE1147" s="50">
        <v>0</v>
      </c>
      <c r="AF1147" s="50">
        <v>25.54</v>
      </c>
      <c r="AG1147" s="14">
        <v>25</v>
      </c>
      <c r="AH1147" s="14">
        <v>0</v>
      </c>
      <c r="AI1147" s="14">
        <v>0</v>
      </c>
      <c r="AJ1147" s="38">
        <f t="shared" si="47"/>
        <v>782.54</v>
      </c>
      <c r="AK1147" s="23">
        <v>4495.64</v>
      </c>
      <c r="AL1147" s="5">
        <v>29.87</v>
      </c>
      <c r="AM1147" s="38">
        <v>3708.77</v>
      </c>
    </row>
    <row r="1148" spans="1:39" ht="13.5">
      <c r="A1148" s="51" t="s">
        <v>13</v>
      </c>
      <c r="B1148" s="6">
        <v>2015</v>
      </c>
      <c r="C1148" s="40">
        <v>10</v>
      </c>
      <c r="D1148" s="16">
        <v>2020</v>
      </c>
      <c r="E1148" s="16">
        <v>250</v>
      </c>
      <c r="F1148" s="16">
        <v>0</v>
      </c>
      <c r="G1148" s="16">
        <v>0</v>
      </c>
      <c r="H1148" s="16">
        <v>0</v>
      </c>
      <c r="I1148" s="16">
        <v>0</v>
      </c>
      <c r="J1148" s="16">
        <v>0</v>
      </c>
      <c r="K1148" s="38">
        <f t="shared" si="45"/>
        <v>2270</v>
      </c>
      <c r="L1148" s="16">
        <v>300</v>
      </c>
      <c r="M1148" s="16">
        <v>0</v>
      </c>
      <c r="N1148" s="19">
        <v>280</v>
      </c>
      <c r="O1148" s="16">
        <v>609.48</v>
      </c>
      <c r="P1148" s="19">
        <v>278.62</v>
      </c>
      <c r="Q1148" s="19">
        <v>0</v>
      </c>
      <c r="R1148" s="19">
        <v>0</v>
      </c>
      <c r="S1148" s="19">
        <v>0</v>
      </c>
      <c r="T1148" s="19">
        <v>1068.05</v>
      </c>
      <c r="U1148" s="19">
        <v>0</v>
      </c>
      <c r="V1148" s="19">
        <v>0</v>
      </c>
      <c r="W1148" s="23">
        <f t="shared" si="49"/>
        <v>2536.1499999999996</v>
      </c>
      <c r="X1148" s="19">
        <v>486</v>
      </c>
      <c r="Y1148" s="19">
        <v>0</v>
      </c>
      <c r="Z1148" s="19">
        <v>160</v>
      </c>
      <c r="AA1148" s="50">
        <v>0</v>
      </c>
      <c r="AB1148" s="50">
        <v>0</v>
      </c>
      <c r="AC1148" s="50">
        <v>0</v>
      </c>
      <c r="AD1148" s="50">
        <v>0</v>
      </c>
      <c r="AE1148" s="50">
        <v>300</v>
      </c>
      <c r="AF1148" s="50">
        <v>0</v>
      </c>
      <c r="AG1148" s="61">
        <v>0</v>
      </c>
      <c r="AH1148" s="61">
        <v>0</v>
      </c>
      <c r="AI1148" s="61">
        <v>0</v>
      </c>
      <c r="AJ1148" s="38">
        <f t="shared" si="47"/>
        <v>946</v>
      </c>
      <c r="AK1148" s="23">
        <v>4806.15</v>
      </c>
      <c r="AL1148" s="5">
        <v>39.18</v>
      </c>
      <c r="AM1148" s="38">
        <v>3820.97</v>
      </c>
    </row>
    <row r="1149" spans="1:39" ht="13.5">
      <c r="A1149" s="51" t="s">
        <v>13</v>
      </c>
      <c r="B1149" s="6">
        <v>2015</v>
      </c>
      <c r="C1149" s="40">
        <v>10</v>
      </c>
      <c r="D1149" s="16">
        <v>2020</v>
      </c>
      <c r="E1149" s="16">
        <v>150</v>
      </c>
      <c r="F1149" s="16">
        <v>0</v>
      </c>
      <c r="G1149" s="16">
        <v>0</v>
      </c>
      <c r="H1149" s="16">
        <v>0</v>
      </c>
      <c r="I1149" s="16">
        <v>0</v>
      </c>
      <c r="J1149" s="16">
        <v>0</v>
      </c>
      <c r="K1149" s="38">
        <f t="shared" si="45"/>
        <v>2170</v>
      </c>
      <c r="L1149" s="16">
        <v>0</v>
      </c>
      <c r="M1149" s="16">
        <v>0</v>
      </c>
      <c r="N1149" s="19">
        <v>280</v>
      </c>
      <c r="O1149" s="16">
        <v>609.48</v>
      </c>
      <c r="P1149" s="19">
        <v>278.62</v>
      </c>
      <c r="Q1149" s="19">
        <v>0</v>
      </c>
      <c r="R1149" s="19">
        <v>0</v>
      </c>
      <c r="S1149" s="19">
        <v>0</v>
      </c>
      <c r="T1149" s="19">
        <v>1114.48</v>
      </c>
      <c r="U1149" s="19">
        <v>0</v>
      </c>
      <c r="V1149" s="19">
        <v>0</v>
      </c>
      <c r="W1149" s="23">
        <f t="shared" si="49"/>
        <v>2282.58</v>
      </c>
      <c r="X1149" s="19">
        <v>434</v>
      </c>
      <c r="Y1149" s="19">
        <v>0</v>
      </c>
      <c r="Z1149" s="19">
        <v>160</v>
      </c>
      <c r="AA1149" s="50">
        <v>0</v>
      </c>
      <c r="AB1149" s="50">
        <v>0</v>
      </c>
      <c r="AC1149" s="50">
        <v>0</v>
      </c>
      <c r="AD1149" s="50">
        <v>0</v>
      </c>
      <c r="AE1149" s="50">
        <v>0</v>
      </c>
      <c r="AF1149" s="50">
        <v>0</v>
      </c>
      <c r="AG1149" s="61">
        <v>0</v>
      </c>
      <c r="AH1149" s="61">
        <v>0</v>
      </c>
      <c r="AI1149" s="61">
        <v>0</v>
      </c>
      <c r="AJ1149" s="38">
        <f t="shared" si="47"/>
        <v>594</v>
      </c>
      <c r="AK1149" s="23">
        <v>4452.58</v>
      </c>
      <c r="AL1149" s="5">
        <v>28.58</v>
      </c>
      <c r="AM1149" s="38">
        <v>3830</v>
      </c>
    </row>
    <row r="1150" spans="1:39" ht="13.5">
      <c r="A1150" s="51" t="s">
        <v>13</v>
      </c>
      <c r="B1150" s="6">
        <v>2015</v>
      </c>
      <c r="C1150" s="40">
        <v>10</v>
      </c>
      <c r="D1150" s="16">
        <v>2020</v>
      </c>
      <c r="E1150" s="16">
        <v>150</v>
      </c>
      <c r="F1150" s="16">
        <v>0</v>
      </c>
      <c r="G1150" s="16">
        <v>0</v>
      </c>
      <c r="H1150" s="16">
        <v>0</v>
      </c>
      <c r="I1150" s="16">
        <v>0</v>
      </c>
      <c r="J1150" s="16">
        <v>0</v>
      </c>
      <c r="K1150" s="38">
        <f t="shared" si="45"/>
        <v>2170</v>
      </c>
      <c r="L1150" s="16">
        <v>0</v>
      </c>
      <c r="M1150" s="16">
        <v>0</v>
      </c>
      <c r="N1150" s="19">
        <v>280</v>
      </c>
      <c r="O1150" s="16">
        <v>522.41</v>
      </c>
      <c r="P1150" s="19">
        <v>278.62</v>
      </c>
      <c r="Q1150" s="19">
        <v>0</v>
      </c>
      <c r="R1150" s="19">
        <v>0</v>
      </c>
      <c r="S1150" s="19">
        <v>0</v>
      </c>
      <c r="T1150" s="19">
        <v>940.34</v>
      </c>
      <c r="U1150" s="19">
        <v>0</v>
      </c>
      <c r="V1150" s="19">
        <v>0</v>
      </c>
      <c r="W1150" s="23">
        <f t="shared" si="49"/>
        <v>2021.37</v>
      </c>
      <c r="X1150" s="19">
        <v>208.5</v>
      </c>
      <c r="Y1150" s="19">
        <v>12.7</v>
      </c>
      <c r="Z1150" s="19">
        <v>0</v>
      </c>
      <c r="AA1150" s="50">
        <v>0</v>
      </c>
      <c r="AB1150" s="50">
        <v>0</v>
      </c>
      <c r="AC1150" s="50">
        <v>0</v>
      </c>
      <c r="AD1150" s="50">
        <v>0</v>
      </c>
      <c r="AE1150" s="50">
        <v>0</v>
      </c>
      <c r="AF1150" s="50">
        <v>0</v>
      </c>
      <c r="AG1150" s="61">
        <v>0</v>
      </c>
      <c r="AH1150" s="61">
        <v>0</v>
      </c>
      <c r="AI1150" s="61">
        <v>0</v>
      </c>
      <c r="AJ1150" s="38">
        <f t="shared" si="47"/>
        <v>221.2</v>
      </c>
      <c r="AK1150" s="23">
        <v>4191.37</v>
      </c>
      <c r="AL1150" s="5">
        <v>20.74</v>
      </c>
      <c r="AM1150" s="38">
        <v>3949.43</v>
      </c>
    </row>
    <row r="1151" spans="1:39" ht="13.5">
      <c r="A1151" s="51" t="s">
        <v>13</v>
      </c>
      <c r="B1151" s="6">
        <v>2015</v>
      </c>
      <c r="C1151" s="40">
        <v>10</v>
      </c>
      <c r="D1151" s="16">
        <v>2020</v>
      </c>
      <c r="E1151" s="16">
        <v>150</v>
      </c>
      <c r="F1151" s="16">
        <v>0</v>
      </c>
      <c r="G1151" s="16">
        <v>0</v>
      </c>
      <c r="H1151" s="16">
        <v>0</v>
      </c>
      <c r="I1151" s="16">
        <v>0</v>
      </c>
      <c r="J1151" s="16">
        <v>0</v>
      </c>
      <c r="K1151" s="38">
        <f t="shared" si="45"/>
        <v>2170</v>
      </c>
      <c r="L1151" s="16">
        <v>0</v>
      </c>
      <c r="M1151" s="16">
        <v>171</v>
      </c>
      <c r="N1151" s="19">
        <v>280</v>
      </c>
      <c r="O1151" s="16">
        <v>478.88</v>
      </c>
      <c r="P1151" s="19">
        <v>0</v>
      </c>
      <c r="Q1151" s="19">
        <v>0</v>
      </c>
      <c r="R1151" s="19">
        <v>0</v>
      </c>
      <c r="S1151" s="19">
        <v>0</v>
      </c>
      <c r="T1151" s="19">
        <v>1137.7</v>
      </c>
      <c r="U1151" s="19">
        <v>0</v>
      </c>
      <c r="V1151" s="19">
        <v>0</v>
      </c>
      <c r="W1151" s="23">
        <f t="shared" si="49"/>
        <v>2067.58</v>
      </c>
      <c r="X1151" s="19">
        <v>322</v>
      </c>
      <c r="Y1151" s="19">
        <v>0</v>
      </c>
      <c r="Z1151" s="19">
        <v>160</v>
      </c>
      <c r="AA1151" s="50">
        <v>0</v>
      </c>
      <c r="AB1151" s="50">
        <v>0</v>
      </c>
      <c r="AC1151" s="50">
        <v>0</v>
      </c>
      <c r="AD1151" s="50">
        <v>0</v>
      </c>
      <c r="AE1151" s="50">
        <v>0</v>
      </c>
      <c r="AF1151" s="50">
        <v>0</v>
      </c>
      <c r="AG1151" s="14">
        <v>0</v>
      </c>
      <c r="AH1151" s="14">
        <v>0</v>
      </c>
      <c r="AI1151" s="14">
        <v>0</v>
      </c>
      <c r="AJ1151" s="38">
        <f t="shared" si="47"/>
        <v>482</v>
      </c>
      <c r="AK1151" s="23">
        <v>4237.58</v>
      </c>
      <c r="AL1151" s="5">
        <v>22.13</v>
      </c>
      <c r="AM1151" s="38">
        <v>3733.45</v>
      </c>
    </row>
    <row r="1152" spans="1:39" ht="13.5">
      <c r="A1152" s="51" t="s">
        <v>13</v>
      </c>
      <c r="B1152" s="6">
        <v>2015</v>
      </c>
      <c r="C1152" s="40">
        <v>10</v>
      </c>
      <c r="D1152" s="16">
        <v>2020</v>
      </c>
      <c r="E1152" s="16">
        <v>150</v>
      </c>
      <c r="F1152" s="16">
        <v>0</v>
      </c>
      <c r="G1152" s="16">
        <v>0</v>
      </c>
      <c r="H1152" s="16">
        <v>0</v>
      </c>
      <c r="I1152" s="16">
        <v>0</v>
      </c>
      <c r="J1152" s="16">
        <v>0</v>
      </c>
      <c r="K1152" s="38">
        <f t="shared" si="45"/>
        <v>2170</v>
      </c>
      <c r="L1152" s="16">
        <v>0</v>
      </c>
      <c r="M1152" s="16">
        <v>171</v>
      </c>
      <c r="N1152" s="19">
        <v>280</v>
      </c>
      <c r="O1152" s="16">
        <v>478.88</v>
      </c>
      <c r="P1152" s="19">
        <v>0</v>
      </c>
      <c r="Q1152" s="19">
        <v>0</v>
      </c>
      <c r="R1152" s="19">
        <v>0</v>
      </c>
      <c r="S1152" s="19">
        <v>0</v>
      </c>
      <c r="T1152" s="19">
        <v>1137.7</v>
      </c>
      <c r="U1152" s="19">
        <v>0</v>
      </c>
      <c r="V1152" s="19">
        <v>0</v>
      </c>
      <c r="W1152" s="23">
        <f t="shared" si="49"/>
        <v>2067.58</v>
      </c>
      <c r="X1152" s="19">
        <v>54.5</v>
      </c>
      <c r="Y1152" s="19">
        <v>0</v>
      </c>
      <c r="Z1152" s="19">
        <v>0</v>
      </c>
      <c r="AA1152" s="50">
        <v>0</v>
      </c>
      <c r="AB1152" s="50">
        <v>0</v>
      </c>
      <c r="AC1152" s="50">
        <v>0</v>
      </c>
      <c r="AD1152" s="50">
        <v>0</v>
      </c>
      <c r="AE1152" s="50">
        <v>0</v>
      </c>
      <c r="AF1152" s="50">
        <v>0</v>
      </c>
      <c r="AG1152" s="14">
        <v>0</v>
      </c>
      <c r="AH1152" s="14">
        <v>0</v>
      </c>
      <c r="AI1152" s="14">
        <v>0</v>
      </c>
      <c r="AJ1152" s="38">
        <f t="shared" si="47"/>
        <v>54.5</v>
      </c>
      <c r="AK1152" s="23">
        <v>4237.58</v>
      </c>
      <c r="AL1152" s="5">
        <v>22.13</v>
      </c>
      <c r="AM1152" s="38">
        <v>4160.95</v>
      </c>
    </row>
    <row r="1153" spans="1:39" ht="13.5">
      <c r="A1153" s="51" t="s">
        <v>13</v>
      </c>
      <c r="B1153" s="6">
        <v>2015</v>
      </c>
      <c r="C1153" s="40">
        <v>10</v>
      </c>
      <c r="D1153" s="16">
        <v>2020</v>
      </c>
      <c r="E1153" s="16">
        <v>200</v>
      </c>
      <c r="F1153" s="16">
        <v>0</v>
      </c>
      <c r="G1153" s="16">
        <v>0</v>
      </c>
      <c r="H1153" s="16">
        <v>0</v>
      </c>
      <c r="I1153" s="16">
        <v>0</v>
      </c>
      <c r="J1153" s="16">
        <v>0</v>
      </c>
      <c r="K1153" s="38">
        <f t="shared" si="45"/>
        <v>2220</v>
      </c>
      <c r="L1153" s="16">
        <v>300</v>
      </c>
      <c r="M1153" s="16">
        <v>0</v>
      </c>
      <c r="N1153" s="19">
        <v>280</v>
      </c>
      <c r="O1153" s="16">
        <v>609.48</v>
      </c>
      <c r="P1153" s="19">
        <v>278.62</v>
      </c>
      <c r="Q1153" s="19">
        <v>0</v>
      </c>
      <c r="R1153" s="19">
        <v>0</v>
      </c>
      <c r="S1153" s="19">
        <v>0</v>
      </c>
      <c r="T1153" s="19">
        <v>1137.7</v>
      </c>
      <c r="U1153" s="19">
        <v>0</v>
      </c>
      <c r="V1153" s="19">
        <v>0</v>
      </c>
      <c r="W1153" s="23">
        <f t="shared" si="49"/>
        <v>2605.8</v>
      </c>
      <c r="X1153" s="19">
        <v>173</v>
      </c>
      <c r="Y1153" s="19">
        <v>0</v>
      </c>
      <c r="Z1153" s="19">
        <v>160</v>
      </c>
      <c r="AA1153" s="50">
        <v>0</v>
      </c>
      <c r="AB1153" s="50">
        <v>0</v>
      </c>
      <c r="AC1153" s="50">
        <v>0</v>
      </c>
      <c r="AD1153" s="50">
        <v>0</v>
      </c>
      <c r="AE1153" s="50">
        <v>300</v>
      </c>
      <c r="AF1153" s="50">
        <v>0</v>
      </c>
      <c r="AG1153" s="61">
        <v>0</v>
      </c>
      <c r="AH1153" s="61">
        <v>0</v>
      </c>
      <c r="AI1153" s="61">
        <v>0</v>
      </c>
      <c r="AJ1153" s="38">
        <f t="shared" si="47"/>
        <v>633</v>
      </c>
      <c r="AK1153" s="23">
        <v>4825.8</v>
      </c>
      <c r="AL1153" s="5">
        <v>39.77</v>
      </c>
      <c r="AM1153" s="38">
        <v>4153.03</v>
      </c>
    </row>
    <row r="1154" spans="1:39" ht="13.5">
      <c r="A1154" s="51" t="s">
        <v>13</v>
      </c>
      <c r="B1154" s="6">
        <v>2015</v>
      </c>
      <c r="C1154" s="40">
        <v>10</v>
      </c>
      <c r="D1154" s="16">
        <v>2020</v>
      </c>
      <c r="E1154" s="16">
        <v>150</v>
      </c>
      <c r="F1154" s="16">
        <v>0</v>
      </c>
      <c r="G1154" s="16">
        <v>0</v>
      </c>
      <c r="H1154" s="16">
        <v>0</v>
      </c>
      <c r="I1154" s="16">
        <v>0</v>
      </c>
      <c r="J1154" s="16">
        <v>0</v>
      </c>
      <c r="K1154" s="38">
        <f t="shared" si="45"/>
        <v>2170</v>
      </c>
      <c r="L1154" s="16">
        <v>0</v>
      </c>
      <c r="M1154" s="16">
        <v>180</v>
      </c>
      <c r="N1154" s="19">
        <v>280</v>
      </c>
      <c r="O1154" s="16">
        <v>304.74</v>
      </c>
      <c r="P1154" s="19">
        <v>0</v>
      </c>
      <c r="Q1154" s="19">
        <v>0</v>
      </c>
      <c r="R1154" s="19">
        <v>0</v>
      </c>
      <c r="S1154" s="19">
        <v>0</v>
      </c>
      <c r="T1154" s="19">
        <v>859.08</v>
      </c>
      <c r="U1154" s="19">
        <v>0</v>
      </c>
      <c r="V1154" s="19">
        <v>0</v>
      </c>
      <c r="W1154" s="23">
        <f t="shared" si="49"/>
        <v>1623.8200000000002</v>
      </c>
      <c r="X1154" s="19">
        <v>26</v>
      </c>
      <c r="Y1154" s="19">
        <v>6.8</v>
      </c>
      <c r="Z1154" s="19">
        <v>0</v>
      </c>
      <c r="AA1154" s="50">
        <v>0</v>
      </c>
      <c r="AB1154" s="50">
        <v>0</v>
      </c>
      <c r="AC1154" s="50">
        <v>0</v>
      </c>
      <c r="AD1154" s="50">
        <v>0</v>
      </c>
      <c r="AE1154" s="50">
        <v>0</v>
      </c>
      <c r="AF1154" s="50">
        <v>0</v>
      </c>
      <c r="AG1154" s="61">
        <v>0</v>
      </c>
      <c r="AH1154" s="61">
        <v>0</v>
      </c>
      <c r="AI1154" s="61">
        <v>0</v>
      </c>
      <c r="AJ1154" s="38">
        <f t="shared" si="47"/>
        <v>32.8</v>
      </c>
      <c r="AK1154" s="23">
        <v>3793.82</v>
      </c>
      <c r="AL1154" s="5">
        <v>8.81</v>
      </c>
      <c r="AM1154" s="38">
        <v>3752.21</v>
      </c>
    </row>
    <row r="1155" spans="1:39" ht="13.5">
      <c r="A1155" s="51" t="s">
        <v>13</v>
      </c>
      <c r="B1155" s="6">
        <v>2015</v>
      </c>
      <c r="C1155" s="40">
        <v>10</v>
      </c>
      <c r="D1155" s="16">
        <v>2020</v>
      </c>
      <c r="E1155" s="16">
        <v>250</v>
      </c>
      <c r="F1155" s="16">
        <v>0</v>
      </c>
      <c r="G1155" s="16">
        <v>0</v>
      </c>
      <c r="H1155" s="16">
        <v>0</v>
      </c>
      <c r="I1155" s="16">
        <v>0</v>
      </c>
      <c r="J1155" s="16">
        <v>0</v>
      </c>
      <c r="K1155" s="38">
        <f aca="true" t="shared" si="50" ref="K1155:K1218">SUM(D1155:J1155)</f>
        <v>2270</v>
      </c>
      <c r="L1155" s="16">
        <v>300</v>
      </c>
      <c r="M1155" s="16">
        <v>0</v>
      </c>
      <c r="N1155" s="19">
        <v>280</v>
      </c>
      <c r="O1155" s="16">
        <v>565.95</v>
      </c>
      <c r="P1155" s="19">
        <v>278.62</v>
      </c>
      <c r="Q1155" s="19">
        <v>0</v>
      </c>
      <c r="R1155" s="19">
        <v>0</v>
      </c>
      <c r="S1155" s="19">
        <v>0</v>
      </c>
      <c r="T1155" s="19">
        <v>1126.09</v>
      </c>
      <c r="U1155" s="19">
        <v>0</v>
      </c>
      <c r="V1155" s="19">
        <v>0</v>
      </c>
      <c r="W1155" s="23">
        <f t="shared" si="49"/>
        <v>2550.66</v>
      </c>
      <c r="X1155" s="19">
        <v>411</v>
      </c>
      <c r="Y1155" s="19">
        <v>0</v>
      </c>
      <c r="Z1155" s="19">
        <v>160</v>
      </c>
      <c r="AA1155" s="50">
        <v>0</v>
      </c>
      <c r="AB1155" s="50">
        <v>0</v>
      </c>
      <c r="AC1155" s="50">
        <v>0</v>
      </c>
      <c r="AD1155" s="50">
        <v>0</v>
      </c>
      <c r="AE1155" s="50">
        <v>300</v>
      </c>
      <c r="AF1155" s="50">
        <v>0</v>
      </c>
      <c r="AG1155" s="61">
        <v>0</v>
      </c>
      <c r="AH1155" s="61">
        <v>0</v>
      </c>
      <c r="AI1155" s="61">
        <v>0</v>
      </c>
      <c r="AJ1155" s="38">
        <f aca="true" t="shared" si="51" ref="AJ1155:AJ1218">SUM(X1155:AI1155)</f>
        <v>871</v>
      </c>
      <c r="AK1155" s="23">
        <v>4820.66</v>
      </c>
      <c r="AL1155" s="5">
        <v>39.62</v>
      </c>
      <c r="AM1155" s="38">
        <v>3910.04</v>
      </c>
    </row>
    <row r="1156" spans="1:39" ht="13.5">
      <c r="A1156" s="51" t="s">
        <v>13</v>
      </c>
      <c r="B1156" s="6">
        <v>2015</v>
      </c>
      <c r="C1156" s="40">
        <v>10</v>
      </c>
      <c r="D1156" s="16">
        <v>2020</v>
      </c>
      <c r="E1156" s="16">
        <v>250</v>
      </c>
      <c r="F1156" s="16">
        <v>0</v>
      </c>
      <c r="G1156" s="16">
        <v>0</v>
      </c>
      <c r="H1156" s="16">
        <v>0</v>
      </c>
      <c r="I1156" s="16">
        <v>0</v>
      </c>
      <c r="J1156" s="16">
        <v>0</v>
      </c>
      <c r="K1156" s="38">
        <f t="shared" si="50"/>
        <v>2270</v>
      </c>
      <c r="L1156" s="16">
        <v>300</v>
      </c>
      <c r="M1156" s="16">
        <v>0</v>
      </c>
      <c r="N1156" s="19">
        <v>280</v>
      </c>
      <c r="O1156" s="16">
        <v>609.48</v>
      </c>
      <c r="P1156" s="19">
        <v>278.62</v>
      </c>
      <c r="Q1156" s="19">
        <v>0</v>
      </c>
      <c r="R1156" s="19">
        <v>0</v>
      </c>
      <c r="S1156" s="19">
        <v>0</v>
      </c>
      <c r="T1156" s="19">
        <v>1126.09</v>
      </c>
      <c r="U1156" s="19">
        <v>0</v>
      </c>
      <c r="V1156" s="19">
        <v>0</v>
      </c>
      <c r="W1156" s="23">
        <f t="shared" si="49"/>
        <v>2594.1899999999996</v>
      </c>
      <c r="X1156" s="19">
        <v>313</v>
      </c>
      <c r="Y1156" s="19">
        <v>24.8</v>
      </c>
      <c r="Z1156" s="19">
        <v>160</v>
      </c>
      <c r="AA1156" s="50">
        <v>0</v>
      </c>
      <c r="AB1156" s="50">
        <v>0</v>
      </c>
      <c r="AC1156" s="50">
        <v>0</v>
      </c>
      <c r="AD1156" s="50">
        <v>0</v>
      </c>
      <c r="AE1156" s="50">
        <v>300</v>
      </c>
      <c r="AF1156" s="50">
        <v>0</v>
      </c>
      <c r="AG1156" s="14">
        <v>0</v>
      </c>
      <c r="AH1156" s="14">
        <v>0</v>
      </c>
      <c r="AI1156" s="14">
        <v>0</v>
      </c>
      <c r="AJ1156" s="38">
        <f t="shared" si="51"/>
        <v>797.8</v>
      </c>
      <c r="AK1156" s="23">
        <v>4864.19</v>
      </c>
      <c r="AL1156" s="5">
        <v>40.93</v>
      </c>
      <c r="AM1156" s="38">
        <v>4025.46</v>
      </c>
    </row>
    <row r="1157" spans="1:39" ht="13.5">
      <c r="A1157" s="51" t="s">
        <v>13</v>
      </c>
      <c r="B1157" s="6">
        <v>2015</v>
      </c>
      <c r="C1157" s="40">
        <v>10</v>
      </c>
      <c r="D1157" s="16">
        <v>2020</v>
      </c>
      <c r="E1157" s="16">
        <v>150</v>
      </c>
      <c r="F1157" s="16">
        <v>0</v>
      </c>
      <c r="G1157" s="16">
        <v>0</v>
      </c>
      <c r="H1157" s="16">
        <v>0</v>
      </c>
      <c r="I1157" s="16">
        <v>0</v>
      </c>
      <c r="J1157" s="16">
        <v>0</v>
      </c>
      <c r="K1157" s="38">
        <f t="shared" si="50"/>
        <v>2170</v>
      </c>
      <c r="L1157" s="16">
        <v>0</v>
      </c>
      <c r="M1157" s="16">
        <v>0</v>
      </c>
      <c r="N1157" s="19">
        <v>280</v>
      </c>
      <c r="O1157" s="16">
        <v>609.48</v>
      </c>
      <c r="P1157" s="19">
        <v>278.62</v>
      </c>
      <c r="Q1157" s="19">
        <v>0</v>
      </c>
      <c r="R1157" s="19">
        <v>0</v>
      </c>
      <c r="S1157" s="19">
        <v>0</v>
      </c>
      <c r="T1157" s="19">
        <v>1137.7</v>
      </c>
      <c r="U1157" s="19">
        <v>0</v>
      </c>
      <c r="V1157" s="19">
        <v>0</v>
      </c>
      <c r="W1157" s="23">
        <f t="shared" si="49"/>
        <v>2305.8</v>
      </c>
      <c r="X1157" s="19">
        <v>319</v>
      </c>
      <c r="Y1157" s="19">
        <v>69.5</v>
      </c>
      <c r="Z1157" s="19">
        <v>160</v>
      </c>
      <c r="AA1157" s="50">
        <v>0</v>
      </c>
      <c r="AB1157" s="50">
        <v>0</v>
      </c>
      <c r="AC1157" s="50">
        <v>0</v>
      </c>
      <c r="AD1157" s="50">
        <v>0</v>
      </c>
      <c r="AE1157" s="50">
        <v>0</v>
      </c>
      <c r="AF1157" s="50">
        <v>0</v>
      </c>
      <c r="AG1157" s="14">
        <v>0</v>
      </c>
      <c r="AH1157" s="14">
        <v>0</v>
      </c>
      <c r="AI1157" s="14">
        <v>0</v>
      </c>
      <c r="AJ1157" s="38">
        <f t="shared" si="51"/>
        <v>548.5</v>
      </c>
      <c r="AK1157" s="23">
        <v>4475.8</v>
      </c>
      <c r="AL1157" s="5">
        <v>29.27</v>
      </c>
      <c r="AM1157" s="38">
        <v>3898.03</v>
      </c>
    </row>
    <row r="1158" spans="1:39" ht="13.5">
      <c r="A1158" s="51" t="s">
        <v>13</v>
      </c>
      <c r="B1158" s="6">
        <v>2015</v>
      </c>
      <c r="C1158" s="40">
        <v>10</v>
      </c>
      <c r="D1158" s="16">
        <v>2020</v>
      </c>
      <c r="E1158" s="16">
        <v>250</v>
      </c>
      <c r="F1158" s="16">
        <v>0</v>
      </c>
      <c r="G1158" s="16">
        <v>0</v>
      </c>
      <c r="H1158" s="16">
        <v>0</v>
      </c>
      <c r="I1158" s="16">
        <v>0</v>
      </c>
      <c r="J1158" s="16">
        <v>0</v>
      </c>
      <c r="K1158" s="38">
        <f t="shared" si="50"/>
        <v>2270</v>
      </c>
      <c r="L1158" s="16">
        <v>300</v>
      </c>
      <c r="M1158" s="16">
        <v>0</v>
      </c>
      <c r="N1158" s="19">
        <v>280</v>
      </c>
      <c r="O1158" s="16">
        <v>609.48</v>
      </c>
      <c r="P1158" s="19">
        <v>278.62</v>
      </c>
      <c r="Q1158" s="19">
        <v>0</v>
      </c>
      <c r="R1158" s="19">
        <v>0</v>
      </c>
      <c r="S1158" s="19">
        <v>0</v>
      </c>
      <c r="T1158" s="19">
        <v>1126.09</v>
      </c>
      <c r="U1158" s="19">
        <v>0</v>
      </c>
      <c r="V1158" s="19">
        <v>0</v>
      </c>
      <c r="W1158" s="23">
        <f t="shared" si="49"/>
        <v>2594.1899999999996</v>
      </c>
      <c r="X1158" s="19">
        <v>260</v>
      </c>
      <c r="Y1158" s="19">
        <v>0</v>
      </c>
      <c r="Z1158" s="19">
        <v>160</v>
      </c>
      <c r="AA1158" s="50">
        <v>0</v>
      </c>
      <c r="AB1158" s="50">
        <v>0</v>
      </c>
      <c r="AC1158" s="50">
        <v>0</v>
      </c>
      <c r="AD1158" s="50">
        <v>0</v>
      </c>
      <c r="AE1158" s="50">
        <v>300</v>
      </c>
      <c r="AF1158" s="50">
        <v>0</v>
      </c>
      <c r="AG1158" s="61">
        <v>0</v>
      </c>
      <c r="AH1158" s="61">
        <v>0</v>
      </c>
      <c r="AI1158" s="61">
        <v>0</v>
      </c>
      <c r="AJ1158" s="38">
        <f t="shared" si="51"/>
        <v>720</v>
      </c>
      <c r="AK1158" s="23">
        <v>4864.19</v>
      </c>
      <c r="AL1158" s="5">
        <v>40.93</v>
      </c>
      <c r="AM1158" s="38">
        <v>4103.26</v>
      </c>
    </row>
    <row r="1159" spans="1:39" ht="13.5">
      <c r="A1159" s="51" t="s">
        <v>13</v>
      </c>
      <c r="B1159" s="6">
        <v>2015</v>
      </c>
      <c r="C1159" s="40">
        <v>10</v>
      </c>
      <c r="D1159" s="16">
        <v>2020</v>
      </c>
      <c r="E1159" s="16">
        <v>250</v>
      </c>
      <c r="F1159" s="16">
        <v>0</v>
      </c>
      <c r="G1159" s="16">
        <v>0</v>
      </c>
      <c r="H1159" s="16">
        <v>0</v>
      </c>
      <c r="I1159" s="16">
        <v>0</v>
      </c>
      <c r="J1159" s="16">
        <v>0</v>
      </c>
      <c r="K1159" s="38">
        <f t="shared" si="50"/>
        <v>2270</v>
      </c>
      <c r="L1159" s="16">
        <v>300</v>
      </c>
      <c r="M1159" s="16">
        <v>0</v>
      </c>
      <c r="N1159" s="19">
        <v>280</v>
      </c>
      <c r="O1159" s="16">
        <v>609.48</v>
      </c>
      <c r="P1159" s="19">
        <v>278.62</v>
      </c>
      <c r="Q1159" s="19">
        <v>0</v>
      </c>
      <c r="R1159" s="19">
        <v>0</v>
      </c>
      <c r="S1159" s="19">
        <v>0</v>
      </c>
      <c r="T1159" s="19">
        <v>893.91</v>
      </c>
      <c r="U1159" s="19">
        <v>0</v>
      </c>
      <c r="V1159" s="19">
        <v>0</v>
      </c>
      <c r="W1159" s="23">
        <f t="shared" si="49"/>
        <v>2362.0099999999998</v>
      </c>
      <c r="X1159" s="19">
        <v>559</v>
      </c>
      <c r="Y1159" s="19">
        <v>0</v>
      </c>
      <c r="Z1159" s="19">
        <v>160</v>
      </c>
      <c r="AA1159" s="50">
        <v>0</v>
      </c>
      <c r="AB1159" s="50">
        <v>0</v>
      </c>
      <c r="AC1159" s="50">
        <v>0</v>
      </c>
      <c r="AD1159" s="50">
        <v>0</v>
      </c>
      <c r="AE1159" s="50">
        <v>300</v>
      </c>
      <c r="AF1159" s="50">
        <v>0</v>
      </c>
      <c r="AG1159" s="61">
        <v>0</v>
      </c>
      <c r="AH1159" s="61">
        <v>0</v>
      </c>
      <c r="AI1159" s="61">
        <v>0</v>
      </c>
      <c r="AJ1159" s="38">
        <f t="shared" si="51"/>
        <v>1019</v>
      </c>
      <c r="AK1159" s="23">
        <v>4632.01</v>
      </c>
      <c r="AL1159" s="5">
        <v>33.96</v>
      </c>
      <c r="AM1159" s="38">
        <v>3579.05</v>
      </c>
    </row>
    <row r="1160" spans="1:39" ht="13.5">
      <c r="A1160" s="51" t="s">
        <v>13</v>
      </c>
      <c r="B1160" s="6">
        <v>2015</v>
      </c>
      <c r="C1160" s="40">
        <v>10</v>
      </c>
      <c r="D1160" s="16">
        <v>2020</v>
      </c>
      <c r="E1160" s="16">
        <v>140</v>
      </c>
      <c r="F1160" s="16">
        <v>0</v>
      </c>
      <c r="G1160" s="16">
        <v>0</v>
      </c>
      <c r="H1160" s="16">
        <v>0</v>
      </c>
      <c r="I1160" s="16">
        <v>0</v>
      </c>
      <c r="J1160" s="16">
        <v>0</v>
      </c>
      <c r="K1160" s="38">
        <f t="shared" si="50"/>
        <v>2160</v>
      </c>
      <c r="L1160" s="16">
        <v>0</v>
      </c>
      <c r="M1160" s="16">
        <v>162</v>
      </c>
      <c r="N1160" s="19">
        <v>270.67</v>
      </c>
      <c r="O1160" s="16">
        <v>565.95</v>
      </c>
      <c r="P1160" s="19">
        <v>0</v>
      </c>
      <c r="Q1160" s="19">
        <v>0</v>
      </c>
      <c r="R1160" s="19">
        <v>0</v>
      </c>
      <c r="S1160" s="19">
        <v>0</v>
      </c>
      <c r="T1160" s="19">
        <v>1358.28</v>
      </c>
      <c r="U1160" s="19">
        <v>0</v>
      </c>
      <c r="V1160" s="19">
        <v>0</v>
      </c>
      <c r="W1160" s="23">
        <f t="shared" si="49"/>
        <v>2356.9</v>
      </c>
      <c r="X1160" s="19">
        <v>305</v>
      </c>
      <c r="Y1160" s="19">
        <v>14</v>
      </c>
      <c r="Z1160" s="19">
        <v>160</v>
      </c>
      <c r="AA1160" s="50">
        <v>0</v>
      </c>
      <c r="AB1160" s="50">
        <v>0</v>
      </c>
      <c r="AC1160" s="50">
        <v>0</v>
      </c>
      <c r="AD1160" s="50">
        <v>0</v>
      </c>
      <c r="AE1160" s="50">
        <v>0</v>
      </c>
      <c r="AF1160" s="50">
        <v>92.87</v>
      </c>
      <c r="AG1160" s="61">
        <v>0</v>
      </c>
      <c r="AH1160" s="61">
        <v>0</v>
      </c>
      <c r="AI1160" s="61">
        <v>0</v>
      </c>
      <c r="AJ1160" s="38">
        <f t="shared" si="51"/>
        <v>571.87</v>
      </c>
      <c r="AK1160" s="23">
        <v>4424.03</v>
      </c>
      <c r="AL1160" s="5">
        <v>27.72</v>
      </c>
      <c r="AM1160" s="38">
        <v>3917.31</v>
      </c>
    </row>
    <row r="1161" spans="1:39" ht="13.5">
      <c r="A1161" s="51" t="s">
        <v>13</v>
      </c>
      <c r="B1161" s="6">
        <v>2015</v>
      </c>
      <c r="C1161" s="40">
        <v>10</v>
      </c>
      <c r="D1161" s="16">
        <v>2020</v>
      </c>
      <c r="E1161" s="16">
        <v>210</v>
      </c>
      <c r="F1161" s="16">
        <v>0</v>
      </c>
      <c r="G1161" s="16">
        <v>0</v>
      </c>
      <c r="H1161" s="16">
        <v>0</v>
      </c>
      <c r="I1161" s="16">
        <v>0</v>
      </c>
      <c r="J1161" s="16">
        <v>0</v>
      </c>
      <c r="K1161" s="38">
        <f t="shared" si="50"/>
        <v>2230</v>
      </c>
      <c r="L1161" s="16">
        <v>200</v>
      </c>
      <c r="M1161" s="16">
        <v>45</v>
      </c>
      <c r="N1161" s="19">
        <v>280</v>
      </c>
      <c r="O1161" s="16">
        <v>565.95</v>
      </c>
      <c r="P1161" s="19">
        <v>644.31</v>
      </c>
      <c r="Q1161" s="19">
        <v>0</v>
      </c>
      <c r="R1161" s="19">
        <v>0</v>
      </c>
      <c r="S1161" s="19">
        <v>0</v>
      </c>
      <c r="T1161" s="19">
        <v>940.34</v>
      </c>
      <c r="U1161" s="19">
        <v>0</v>
      </c>
      <c r="V1161" s="19">
        <v>0</v>
      </c>
      <c r="W1161" s="23">
        <f t="shared" si="49"/>
        <v>2675.6</v>
      </c>
      <c r="X1161" s="19">
        <v>302</v>
      </c>
      <c r="Y1161" s="19">
        <v>0</v>
      </c>
      <c r="Z1161" s="19">
        <v>0</v>
      </c>
      <c r="AA1161" s="50">
        <v>0</v>
      </c>
      <c r="AB1161" s="50">
        <v>0</v>
      </c>
      <c r="AC1161" s="50">
        <v>4.99</v>
      </c>
      <c r="AD1161" s="50">
        <v>111</v>
      </c>
      <c r="AE1161" s="50">
        <v>200</v>
      </c>
      <c r="AF1161" s="50">
        <v>0</v>
      </c>
      <c r="AG1161" s="14">
        <v>0</v>
      </c>
      <c r="AH1161" s="14">
        <v>0</v>
      </c>
      <c r="AI1161" s="14">
        <v>0</v>
      </c>
      <c r="AJ1161" s="38">
        <f t="shared" si="51"/>
        <v>617.99</v>
      </c>
      <c r="AK1161" s="23">
        <v>4789.61</v>
      </c>
      <c r="AL1161" s="5">
        <v>38.69</v>
      </c>
      <c r="AM1161" s="38">
        <v>4248.92</v>
      </c>
    </row>
    <row r="1162" spans="1:39" ht="13.5">
      <c r="A1162" s="51" t="s">
        <v>13</v>
      </c>
      <c r="B1162" s="6">
        <v>2015</v>
      </c>
      <c r="C1162" s="40">
        <v>10</v>
      </c>
      <c r="D1162" s="16">
        <v>2020</v>
      </c>
      <c r="E1162" s="16">
        <v>130</v>
      </c>
      <c r="F1162" s="16">
        <v>0</v>
      </c>
      <c r="G1162" s="16">
        <v>0</v>
      </c>
      <c r="H1162" s="16">
        <v>0</v>
      </c>
      <c r="I1162" s="16">
        <v>0</v>
      </c>
      <c r="J1162" s="16">
        <v>0</v>
      </c>
      <c r="K1162" s="38">
        <f t="shared" si="50"/>
        <v>2150</v>
      </c>
      <c r="L1162" s="16">
        <v>0</v>
      </c>
      <c r="M1162" s="16">
        <v>45</v>
      </c>
      <c r="N1162" s="19">
        <v>270.67</v>
      </c>
      <c r="O1162" s="16">
        <v>478.88</v>
      </c>
      <c r="P1162" s="19">
        <v>278.62</v>
      </c>
      <c r="Q1162" s="19">
        <v>0</v>
      </c>
      <c r="R1162" s="19">
        <v>0</v>
      </c>
      <c r="S1162" s="19">
        <v>0</v>
      </c>
      <c r="T1162" s="19">
        <v>1416.32</v>
      </c>
      <c r="U1162" s="19">
        <v>0</v>
      </c>
      <c r="V1162" s="19">
        <v>0</v>
      </c>
      <c r="W1162" s="23">
        <f t="shared" si="49"/>
        <v>2489.49</v>
      </c>
      <c r="X1162" s="19">
        <v>427</v>
      </c>
      <c r="Y1162" s="19">
        <v>109.4</v>
      </c>
      <c r="Z1162" s="19">
        <v>160</v>
      </c>
      <c r="AA1162" s="50">
        <v>0</v>
      </c>
      <c r="AB1162" s="50">
        <v>0</v>
      </c>
      <c r="AC1162" s="50">
        <v>18.57</v>
      </c>
      <c r="AD1162" s="50">
        <v>106</v>
      </c>
      <c r="AE1162" s="50">
        <v>0</v>
      </c>
      <c r="AF1162" s="50">
        <v>0</v>
      </c>
      <c r="AG1162" s="14">
        <v>0</v>
      </c>
      <c r="AH1162" s="14">
        <v>0</v>
      </c>
      <c r="AI1162" s="14">
        <v>0</v>
      </c>
      <c r="AJ1162" s="38">
        <f t="shared" si="51"/>
        <v>820.97</v>
      </c>
      <c r="AK1162" s="23">
        <v>4514.92</v>
      </c>
      <c r="AL1162" s="5">
        <v>30.45</v>
      </c>
      <c r="AM1162" s="38">
        <v>3788.07</v>
      </c>
    </row>
    <row r="1163" spans="1:39" ht="13.5">
      <c r="A1163" s="51" t="s">
        <v>15</v>
      </c>
      <c r="B1163" s="6">
        <v>2015</v>
      </c>
      <c r="C1163" s="40">
        <v>10</v>
      </c>
      <c r="D1163" s="16">
        <v>2020</v>
      </c>
      <c r="E1163" s="16">
        <v>500</v>
      </c>
      <c r="F1163" s="16">
        <v>74</v>
      </c>
      <c r="G1163" s="16">
        <v>0</v>
      </c>
      <c r="H1163" s="16">
        <v>0</v>
      </c>
      <c r="I1163" s="16">
        <v>0</v>
      </c>
      <c r="J1163" s="16">
        <v>0</v>
      </c>
      <c r="K1163" s="38">
        <f t="shared" si="50"/>
        <v>2594</v>
      </c>
      <c r="L1163" s="16">
        <v>300</v>
      </c>
      <c r="M1163" s="16">
        <v>162</v>
      </c>
      <c r="N1163" s="19">
        <v>280</v>
      </c>
      <c r="O1163" s="16">
        <v>565.94</v>
      </c>
      <c r="P1163" s="19">
        <v>278.62</v>
      </c>
      <c r="Q1163" s="19">
        <v>0</v>
      </c>
      <c r="R1163" s="19">
        <v>0</v>
      </c>
      <c r="S1163" s="19">
        <v>0</v>
      </c>
      <c r="T1163" s="19">
        <f>232.18+1184.14</f>
        <v>1416.3200000000002</v>
      </c>
      <c r="U1163" s="19">
        <v>0</v>
      </c>
      <c r="V1163" s="19">
        <v>0</v>
      </c>
      <c r="W1163" s="23">
        <f t="shared" si="49"/>
        <v>3002.88</v>
      </c>
      <c r="X1163" s="19">
        <v>239.5</v>
      </c>
      <c r="Y1163" s="19">
        <v>12.6</v>
      </c>
      <c r="Z1163" s="19">
        <v>160</v>
      </c>
      <c r="AA1163" s="50">
        <v>0</v>
      </c>
      <c r="AB1163" s="50">
        <v>0</v>
      </c>
      <c r="AC1163" s="50">
        <v>0</v>
      </c>
      <c r="AD1163" s="50">
        <v>0</v>
      </c>
      <c r="AE1163" s="50">
        <v>300</v>
      </c>
      <c r="AF1163" s="50">
        <v>0</v>
      </c>
      <c r="AG1163" s="61">
        <v>0</v>
      </c>
      <c r="AH1163" s="61">
        <v>0</v>
      </c>
      <c r="AI1163" s="61">
        <v>0</v>
      </c>
      <c r="AJ1163" s="38">
        <f t="shared" si="51"/>
        <v>712.1</v>
      </c>
      <c r="AK1163" s="23">
        <v>5596.88</v>
      </c>
      <c r="AL1163" s="5">
        <v>104.69</v>
      </c>
      <c r="AM1163" s="38">
        <v>4780.09</v>
      </c>
    </row>
    <row r="1164" spans="1:39" ht="13.5">
      <c r="A1164" s="51" t="s">
        <v>13</v>
      </c>
      <c r="B1164" s="6">
        <v>2015</v>
      </c>
      <c r="C1164" s="40">
        <v>10</v>
      </c>
      <c r="D1164" s="16">
        <v>2020</v>
      </c>
      <c r="E1164" s="16">
        <v>140</v>
      </c>
      <c r="F1164" s="16">
        <v>0</v>
      </c>
      <c r="G1164" s="16">
        <v>0</v>
      </c>
      <c r="H1164" s="16">
        <v>0</v>
      </c>
      <c r="I1164" s="16">
        <v>0</v>
      </c>
      <c r="J1164" s="16">
        <v>0</v>
      </c>
      <c r="K1164" s="38">
        <f t="shared" si="50"/>
        <v>2160</v>
      </c>
      <c r="L1164" s="16">
        <v>0</v>
      </c>
      <c r="M1164" s="16">
        <v>162</v>
      </c>
      <c r="N1164" s="19">
        <v>280</v>
      </c>
      <c r="O1164" s="16">
        <v>565.95</v>
      </c>
      <c r="P1164" s="19">
        <v>278.62</v>
      </c>
      <c r="Q1164" s="19">
        <v>0</v>
      </c>
      <c r="R1164" s="19">
        <v>0</v>
      </c>
      <c r="S1164" s="19">
        <v>0</v>
      </c>
      <c r="T1164" s="19">
        <v>1358.28</v>
      </c>
      <c r="U1164" s="19">
        <v>0</v>
      </c>
      <c r="V1164" s="19">
        <v>0</v>
      </c>
      <c r="W1164" s="23">
        <f t="shared" si="49"/>
        <v>2644.8500000000004</v>
      </c>
      <c r="X1164" s="19">
        <v>338</v>
      </c>
      <c r="Y1164" s="19">
        <v>37.5</v>
      </c>
      <c r="Z1164" s="19">
        <v>160</v>
      </c>
      <c r="AA1164" s="50">
        <v>0</v>
      </c>
      <c r="AB1164" s="50">
        <v>0</v>
      </c>
      <c r="AC1164" s="50">
        <v>0</v>
      </c>
      <c r="AD1164" s="50">
        <v>0</v>
      </c>
      <c r="AE1164" s="50">
        <v>0</v>
      </c>
      <c r="AF1164" s="50">
        <v>0</v>
      </c>
      <c r="AG1164" s="61">
        <v>0</v>
      </c>
      <c r="AH1164" s="61">
        <v>0</v>
      </c>
      <c r="AI1164" s="61">
        <v>0</v>
      </c>
      <c r="AJ1164" s="38">
        <f t="shared" si="51"/>
        <v>535.5</v>
      </c>
      <c r="AK1164" s="23">
        <v>4804.85</v>
      </c>
      <c r="AL1164" s="5">
        <v>39.15</v>
      </c>
      <c r="AM1164" s="38">
        <v>4230.2</v>
      </c>
    </row>
    <row r="1165" spans="1:39" ht="13.5">
      <c r="A1165" s="51" t="s">
        <v>13</v>
      </c>
      <c r="B1165" s="6">
        <v>2015</v>
      </c>
      <c r="C1165" s="40">
        <v>10</v>
      </c>
      <c r="D1165" s="16">
        <v>2020</v>
      </c>
      <c r="E1165" s="16">
        <v>220</v>
      </c>
      <c r="F1165" s="16">
        <v>0</v>
      </c>
      <c r="G1165" s="16">
        <v>0</v>
      </c>
      <c r="H1165" s="16">
        <v>0</v>
      </c>
      <c r="I1165" s="16">
        <v>0</v>
      </c>
      <c r="J1165" s="16">
        <v>0</v>
      </c>
      <c r="K1165" s="38">
        <f t="shared" si="50"/>
        <v>2240</v>
      </c>
      <c r="L1165" s="16">
        <v>300</v>
      </c>
      <c r="M1165" s="16">
        <v>45</v>
      </c>
      <c r="N1165" s="19">
        <v>280</v>
      </c>
      <c r="O1165" s="16">
        <v>565.95</v>
      </c>
      <c r="P1165" s="19">
        <v>278.62</v>
      </c>
      <c r="Q1165" s="19">
        <v>0</v>
      </c>
      <c r="R1165" s="19">
        <v>0</v>
      </c>
      <c r="S1165" s="19">
        <v>0</v>
      </c>
      <c r="T1165" s="19">
        <v>1427.93</v>
      </c>
      <c r="U1165" s="19">
        <v>0</v>
      </c>
      <c r="V1165" s="19">
        <v>0</v>
      </c>
      <c r="W1165" s="23">
        <f t="shared" si="49"/>
        <v>2897.5</v>
      </c>
      <c r="X1165" s="19">
        <v>204</v>
      </c>
      <c r="Y1165" s="19">
        <v>6.1</v>
      </c>
      <c r="Z1165" s="19">
        <v>160</v>
      </c>
      <c r="AA1165" s="50">
        <v>0</v>
      </c>
      <c r="AB1165" s="50">
        <v>0</v>
      </c>
      <c r="AC1165" s="50">
        <v>0</v>
      </c>
      <c r="AD1165" s="50">
        <v>0</v>
      </c>
      <c r="AE1165" s="50">
        <v>300</v>
      </c>
      <c r="AF1165" s="50">
        <v>0</v>
      </c>
      <c r="AG1165" s="61">
        <v>0</v>
      </c>
      <c r="AH1165" s="61">
        <v>0</v>
      </c>
      <c r="AI1165" s="61">
        <v>0</v>
      </c>
      <c r="AJ1165" s="38">
        <f t="shared" si="51"/>
        <v>670.1</v>
      </c>
      <c r="AK1165" s="23">
        <v>5137.5</v>
      </c>
      <c r="AL1165" s="5">
        <v>58.75</v>
      </c>
      <c r="AM1165" s="38">
        <v>4408.65</v>
      </c>
    </row>
    <row r="1166" spans="1:39" ht="13.5">
      <c r="A1166" s="51" t="s">
        <v>13</v>
      </c>
      <c r="B1166" s="6">
        <v>2015</v>
      </c>
      <c r="C1166" s="40">
        <v>10</v>
      </c>
      <c r="D1166" s="16">
        <v>2020</v>
      </c>
      <c r="E1166" s="16">
        <v>120</v>
      </c>
      <c r="F1166" s="16">
        <v>0</v>
      </c>
      <c r="G1166" s="16">
        <v>0</v>
      </c>
      <c r="H1166" s="16">
        <v>0</v>
      </c>
      <c r="I1166" s="16">
        <v>0</v>
      </c>
      <c r="J1166" s="16">
        <v>0</v>
      </c>
      <c r="K1166" s="38">
        <f t="shared" si="50"/>
        <v>2140</v>
      </c>
      <c r="L1166" s="16">
        <v>0</v>
      </c>
      <c r="M1166" s="16">
        <v>144</v>
      </c>
      <c r="N1166" s="19">
        <v>261.33</v>
      </c>
      <c r="O1166" s="16">
        <v>478.88</v>
      </c>
      <c r="P1166" s="19">
        <v>278.62</v>
      </c>
      <c r="Q1166" s="19">
        <v>0</v>
      </c>
      <c r="R1166" s="19">
        <v>0</v>
      </c>
      <c r="S1166" s="19">
        <v>0</v>
      </c>
      <c r="T1166" s="19">
        <v>1393.1</v>
      </c>
      <c r="U1166" s="19">
        <v>0</v>
      </c>
      <c r="V1166" s="19">
        <v>0</v>
      </c>
      <c r="W1166" s="23">
        <f t="shared" si="49"/>
        <v>2555.93</v>
      </c>
      <c r="X1166" s="19">
        <v>239</v>
      </c>
      <c r="Y1166" s="19">
        <v>0</v>
      </c>
      <c r="Z1166" s="19">
        <v>160</v>
      </c>
      <c r="AA1166" s="50">
        <v>0</v>
      </c>
      <c r="AB1166" s="50">
        <v>0</v>
      </c>
      <c r="AC1166" s="50">
        <v>0</v>
      </c>
      <c r="AD1166" s="50">
        <v>106</v>
      </c>
      <c r="AE1166" s="50">
        <v>0</v>
      </c>
      <c r="AF1166" s="50">
        <v>185.75</v>
      </c>
      <c r="AG1166" s="14">
        <v>0</v>
      </c>
      <c r="AH1166" s="14">
        <v>0</v>
      </c>
      <c r="AI1166" s="14">
        <v>0</v>
      </c>
      <c r="AJ1166" s="38">
        <f t="shared" si="51"/>
        <v>690.75</v>
      </c>
      <c r="AK1166" s="23">
        <v>4404.18</v>
      </c>
      <c r="AL1166" s="5">
        <v>27.13</v>
      </c>
      <c r="AM1166" s="38">
        <v>3978.05</v>
      </c>
    </row>
    <row r="1167" spans="1:39" ht="13.5">
      <c r="A1167" s="51" t="s">
        <v>15</v>
      </c>
      <c r="B1167" s="6">
        <v>2015</v>
      </c>
      <c r="C1167" s="40">
        <v>10</v>
      </c>
      <c r="D1167" s="16">
        <v>2020</v>
      </c>
      <c r="E1167" s="16">
        <v>340</v>
      </c>
      <c r="F1167" s="16">
        <v>80</v>
      </c>
      <c r="G1167" s="16">
        <v>0</v>
      </c>
      <c r="H1167" s="16">
        <v>0</v>
      </c>
      <c r="I1167" s="16">
        <v>0</v>
      </c>
      <c r="J1167" s="16">
        <v>0</v>
      </c>
      <c r="K1167" s="38">
        <f t="shared" si="50"/>
        <v>2440</v>
      </c>
      <c r="L1167" s="16">
        <v>300</v>
      </c>
      <c r="M1167" s="16">
        <v>45</v>
      </c>
      <c r="N1167" s="19">
        <v>280</v>
      </c>
      <c r="O1167" s="16">
        <v>565.95</v>
      </c>
      <c r="P1167" s="19">
        <v>278.62</v>
      </c>
      <c r="Q1167" s="19">
        <v>0</v>
      </c>
      <c r="R1167" s="19">
        <v>0</v>
      </c>
      <c r="S1167" s="19">
        <v>0</v>
      </c>
      <c r="T1167" s="19">
        <v>1288.62</v>
      </c>
      <c r="U1167" s="19">
        <v>0</v>
      </c>
      <c r="V1167" s="19">
        <v>0</v>
      </c>
      <c r="W1167" s="23">
        <f t="shared" si="49"/>
        <v>2758.19</v>
      </c>
      <c r="X1167" s="19">
        <v>166</v>
      </c>
      <c r="Y1167" s="19">
        <v>7</v>
      </c>
      <c r="Z1167" s="19">
        <v>160</v>
      </c>
      <c r="AA1167" s="50">
        <v>0</v>
      </c>
      <c r="AB1167" s="50">
        <v>0</v>
      </c>
      <c r="AC1167" s="50">
        <v>0</v>
      </c>
      <c r="AD1167" s="50">
        <v>0</v>
      </c>
      <c r="AE1167" s="50">
        <v>300</v>
      </c>
      <c r="AF1167" s="50">
        <v>0</v>
      </c>
      <c r="AG1167" s="14">
        <v>0</v>
      </c>
      <c r="AH1167" s="14">
        <v>0</v>
      </c>
      <c r="AI1167" s="14">
        <v>0</v>
      </c>
      <c r="AJ1167" s="38">
        <f t="shared" si="51"/>
        <v>633</v>
      </c>
      <c r="AK1167" s="23">
        <v>5198.19</v>
      </c>
      <c r="AL1167" s="5">
        <v>64.82</v>
      </c>
      <c r="AM1167" s="38">
        <v>4500.37</v>
      </c>
    </row>
    <row r="1168" spans="1:39" ht="13.5">
      <c r="A1168" s="51" t="s">
        <v>13</v>
      </c>
      <c r="B1168" s="6">
        <v>2015</v>
      </c>
      <c r="C1168" s="40">
        <v>10</v>
      </c>
      <c r="D1168" s="16">
        <v>2020</v>
      </c>
      <c r="E1168" s="16">
        <v>250</v>
      </c>
      <c r="F1168" s="16">
        <v>0</v>
      </c>
      <c r="G1168" s="16">
        <v>0</v>
      </c>
      <c r="H1168" s="16">
        <v>0</v>
      </c>
      <c r="I1168" s="16">
        <v>0</v>
      </c>
      <c r="J1168" s="16">
        <v>0</v>
      </c>
      <c r="K1168" s="38">
        <f t="shared" si="50"/>
        <v>2270</v>
      </c>
      <c r="L1168" s="16">
        <v>300</v>
      </c>
      <c r="M1168" s="16">
        <v>45</v>
      </c>
      <c r="N1168" s="19">
        <v>280</v>
      </c>
      <c r="O1168" s="16">
        <v>609.48</v>
      </c>
      <c r="P1168" s="19">
        <v>644.31</v>
      </c>
      <c r="Q1168" s="19">
        <v>0</v>
      </c>
      <c r="R1168" s="19">
        <v>0</v>
      </c>
      <c r="S1168" s="19">
        <v>0</v>
      </c>
      <c r="T1168" s="19">
        <v>847.47</v>
      </c>
      <c r="U1168" s="19">
        <v>0</v>
      </c>
      <c r="V1168" s="19">
        <v>0</v>
      </c>
      <c r="W1168" s="23">
        <f t="shared" si="49"/>
        <v>2726.26</v>
      </c>
      <c r="X1168" s="19">
        <v>276</v>
      </c>
      <c r="Y1168" s="19">
        <v>0</v>
      </c>
      <c r="Z1168" s="19">
        <v>160</v>
      </c>
      <c r="AA1168" s="50">
        <v>0</v>
      </c>
      <c r="AB1168" s="50">
        <v>0</v>
      </c>
      <c r="AC1168" s="50">
        <v>0</v>
      </c>
      <c r="AD1168" s="50">
        <v>0</v>
      </c>
      <c r="AE1168" s="50">
        <v>300</v>
      </c>
      <c r="AF1168" s="50">
        <v>0</v>
      </c>
      <c r="AG1168" s="61">
        <v>0</v>
      </c>
      <c r="AH1168" s="61">
        <v>0</v>
      </c>
      <c r="AI1168" s="61">
        <v>0</v>
      </c>
      <c r="AJ1168" s="38">
        <f t="shared" si="51"/>
        <v>736</v>
      </c>
      <c r="AK1168" s="23">
        <v>4996.26</v>
      </c>
      <c r="AL1168" s="5">
        <v>44.89</v>
      </c>
      <c r="AM1168" s="38">
        <v>4215.37</v>
      </c>
    </row>
    <row r="1169" spans="1:39" ht="13.5">
      <c r="A1169" s="51" t="s">
        <v>13</v>
      </c>
      <c r="B1169" s="6">
        <v>2015</v>
      </c>
      <c r="C1169" s="40">
        <v>10</v>
      </c>
      <c r="D1169" s="16">
        <v>2020</v>
      </c>
      <c r="E1169" s="16">
        <v>330</v>
      </c>
      <c r="F1169" s="16">
        <v>50</v>
      </c>
      <c r="G1169" s="16">
        <v>0</v>
      </c>
      <c r="H1169" s="16">
        <v>0</v>
      </c>
      <c r="I1169" s="16">
        <v>0</v>
      </c>
      <c r="J1169" s="16">
        <v>0</v>
      </c>
      <c r="K1169" s="38">
        <f t="shared" si="50"/>
        <v>2400</v>
      </c>
      <c r="L1169" s="16">
        <v>300</v>
      </c>
      <c r="M1169" s="16">
        <v>45</v>
      </c>
      <c r="N1169" s="19">
        <v>280</v>
      </c>
      <c r="O1169" s="16">
        <v>565.95</v>
      </c>
      <c r="P1169" s="19">
        <v>278.62</v>
      </c>
      <c r="Q1169" s="19">
        <v>0</v>
      </c>
      <c r="R1169" s="19">
        <v>0</v>
      </c>
      <c r="S1169" s="19">
        <v>0</v>
      </c>
      <c r="T1169" s="19">
        <v>1427.93</v>
      </c>
      <c r="U1169" s="19">
        <v>0</v>
      </c>
      <c r="V1169" s="19">
        <v>0</v>
      </c>
      <c r="W1169" s="23">
        <f t="shared" si="49"/>
        <v>2897.5</v>
      </c>
      <c r="X1169" s="19">
        <v>261</v>
      </c>
      <c r="Y1169" s="19">
        <v>51</v>
      </c>
      <c r="Z1169" s="19">
        <v>160</v>
      </c>
      <c r="AA1169" s="50">
        <v>0</v>
      </c>
      <c r="AB1169" s="50">
        <v>0</v>
      </c>
      <c r="AC1169" s="50">
        <v>0</v>
      </c>
      <c r="AD1169" s="50">
        <v>0</v>
      </c>
      <c r="AE1169" s="50">
        <v>300</v>
      </c>
      <c r="AF1169" s="50">
        <v>0</v>
      </c>
      <c r="AG1169" s="61">
        <v>0</v>
      </c>
      <c r="AH1169" s="61">
        <v>0</v>
      </c>
      <c r="AI1169" s="61">
        <v>0</v>
      </c>
      <c r="AJ1169" s="38">
        <f t="shared" si="51"/>
        <v>772</v>
      </c>
      <c r="AK1169" s="23">
        <v>5297.5</v>
      </c>
      <c r="AL1169" s="5">
        <v>74.75</v>
      </c>
      <c r="AM1169" s="38">
        <v>4450.75</v>
      </c>
    </row>
    <row r="1170" spans="1:39" ht="13.5">
      <c r="A1170" s="51" t="s">
        <v>13</v>
      </c>
      <c r="B1170" s="6">
        <v>2015</v>
      </c>
      <c r="C1170" s="40">
        <v>10</v>
      </c>
      <c r="D1170" s="16">
        <v>2020</v>
      </c>
      <c r="E1170" s="16">
        <v>120</v>
      </c>
      <c r="F1170" s="16">
        <v>0</v>
      </c>
      <c r="G1170" s="16">
        <v>0</v>
      </c>
      <c r="H1170" s="16">
        <v>0</v>
      </c>
      <c r="I1170" s="16">
        <v>0</v>
      </c>
      <c r="J1170" s="16">
        <v>0</v>
      </c>
      <c r="K1170" s="38">
        <f t="shared" si="50"/>
        <v>2140</v>
      </c>
      <c r="L1170" s="16">
        <v>0</v>
      </c>
      <c r="M1170" s="16">
        <v>153</v>
      </c>
      <c r="N1170" s="19">
        <v>270.67</v>
      </c>
      <c r="O1170" s="16">
        <v>478.88</v>
      </c>
      <c r="P1170" s="19">
        <v>278.62</v>
      </c>
      <c r="Q1170" s="19">
        <v>0</v>
      </c>
      <c r="R1170" s="19">
        <v>0</v>
      </c>
      <c r="S1170" s="19">
        <v>0</v>
      </c>
      <c r="T1170" s="19">
        <v>1416.32</v>
      </c>
      <c r="U1170" s="19">
        <v>0</v>
      </c>
      <c r="V1170" s="19">
        <v>0</v>
      </c>
      <c r="W1170" s="23">
        <f t="shared" si="49"/>
        <v>2597.49</v>
      </c>
      <c r="X1170" s="19">
        <v>371</v>
      </c>
      <c r="Y1170" s="19">
        <v>4</v>
      </c>
      <c r="Z1170" s="19">
        <v>160</v>
      </c>
      <c r="AA1170" s="50">
        <v>0</v>
      </c>
      <c r="AB1170" s="50">
        <v>0</v>
      </c>
      <c r="AC1170" s="50">
        <v>0</v>
      </c>
      <c r="AD1170" s="50">
        <v>0</v>
      </c>
      <c r="AE1170" s="50">
        <v>0</v>
      </c>
      <c r="AF1170" s="50">
        <v>121.9</v>
      </c>
      <c r="AG1170" s="61">
        <v>25</v>
      </c>
      <c r="AH1170" s="61">
        <v>0</v>
      </c>
      <c r="AI1170" s="61">
        <v>0</v>
      </c>
      <c r="AJ1170" s="38">
        <f t="shared" si="51"/>
        <v>681.9</v>
      </c>
      <c r="AK1170" s="23">
        <v>4615.59</v>
      </c>
      <c r="AL1170" s="5">
        <v>33.47</v>
      </c>
      <c r="AM1170" s="38">
        <v>4022.12</v>
      </c>
    </row>
    <row r="1171" spans="1:39" ht="13.5">
      <c r="A1171" s="51" t="s">
        <v>13</v>
      </c>
      <c r="B1171" s="6">
        <v>2015</v>
      </c>
      <c r="C1171" s="40">
        <v>10</v>
      </c>
      <c r="D1171" s="16">
        <v>2020</v>
      </c>
      <c r="E1171" s="16">
        <v>360</v>
      </c>
      <c r="F1171" s="16">
        <v>50</v>
      </c>
      <c r="G1171" s="16">
        <v>0</v>
      </c>
      <c r="H1171" s="16">
        <v>0</v>
      </c>
      <c r="I1171" s="16">
        <v>0</v>
      </c>
      <c r="J1171" s="16">
        <v>0</v>
      </c>
      <c r="K1171" s="38">
        <f t="shared" si="50"/>
        <v>2430</v>
      </c>
      <c r="L1171" s="16">
        <v>300</v>
      </c>
      <c r="M1171" s="16">
        <v>45</v>
      </c>
      <c r="N1171" s="19">
        <v>280</v>
      </c>
      <c r="O1171" s="16">
        <v>565.95</v>
      </c>
      <c r="P1171" s="19">
        <v>278.62</v>
      </c>
      <c r="Q1171" s="19">
        <v>0</v>
      </c>
      <c r="R1171" s="19">
        <v>0</v>
      </c>
      <c r="S1171" s="19">
        <v>0</v>
      </c>
      <c r="T1171" s="19">
        <v>1288.62</v>
      </c>
      <c r="U1171" s="19">
        <v>0</v>
      </c>
      <c r="V1171" s="19">
        <v>0</v>
      </c>
      <c r="W1171" s="23">
        <f t="shared" si="49"/>
        <v>2758.19</v>
      </c>
      <c r="X1171" s="19">
        <v>231.5</v>
      </c>
      <c r="Y1171" s="19">
        <v>39.9</v>
      </c>
      <c r="Z1171" s="19">
        <v>160</v>
      </c>
      <c r="AA1171" s="50">
        <v>0</v>
      </c>
      <c r="AB1171" s="50">
        <v>0</v>
      </c>
      <c r="AC1171" s="50">
        <v>0</v>
      </c>
      <c r="AD1171" s="50">
        <v>0</v>
      </c>
      <c r="AE1171" s="50">
        <v>300</v>
      </c>
      <c r="AF1171" s="50">
        <v>9.64</v>
      </c>
      <c r="AG1171" s="14">
        <v>0</v>
      </c>
      <c r="AH1171" s="14">
        <v>0</v>
      </c>
      <c r="AI1171" s="14">
        <v>0</v>
      </c>
      <c r="AJ1171" s="38">
        <f t="shared" si="51"/>
        <v>741.04</v>
      </c>
      <c r="AK1171" s="23">
        <v>5178.55</v>
      </c>
      <c r="AL1171" s="5">
        <v>62.86</v>
      </c>
      <c r="AM1171" s="38">
        <v>4384.29</v>
      </c>
    </row>
    <row r="1172" spans="1:39" ht="13.5">
      <c r="A1172" s="51" t="s">
        <v>13</v>
      </c>
      <c r="B1172" s="6">
        <v>2015</v>
      </c>
      <c r="C1172" s="40">
        <v>10</v>
      </c>
      <c r="D1172" s="16">
        <v>2020</v>
      </c>
      <c r="E1172" s="16">
        <v>130</v>
      </c>
      <c r="F1172" s="16">
        <v>0</v>
      </c>
      <c r="G1172" s="16">
        <v>0</v>
      </c>
      <c r="H1172" s="16">
        <v>0</v>
      </c>
      <c r="I1172" s="16">
        <v>0</v>
      </c>
      <c r="J1172" s="16">
        <v>0</v>
      </c>
      <c r="K1172" s="38">
        <f t="shared" si="50"/>
        <v>2150</v>
      </c>
      <c r="L1172" s="16">
        <v>300</v>
      </c>
      <c r="M1172" s="16">
        <v>162</v>
      </c>
      <c r="N1172" s="19">
        <v>280</v>
      </c>
      <c r="O1172" s="16">
        <v>565.95</v>
      </c>
      <c r="P1172" s="19">
        <v>278.62</v>
      </c>
      <c r="Q1172" s="19">
        <v>0</v>
      </c>
      <c r="R1172" s="19">
        <v>0</v>
      </c>
      <c r="S1172" s="19">
        <v>0</v>
      </c>
      <c r="T1172" s="19">
        <v>1416.32</v>
      </c>
      <c r="U1172" s="19">
        <v>0</v>
      </c>
      <c r="V1172" s="19">
        <v>0</v>
      </c>
      <c r="W1172" s="23">
        <f aca="true" t="shared" si="52" ref="W1172:W1203">SUM(L1172:V1172)</f>
        <v>3002.8900000000003</v>
      </c>
      <c r="X1172" s="19">
        <v>228</v>
      </c>
      <c r="Y1172" s="19">
        <v>0</v>
      </c>
      <c r="Z1172" s="19">
        <v>160</v>
      </c>
      <c r="AA1172" s="50">
        <v>0</v>
      </c>
      <c r="AB1172" s="50">
        <v>0</v>
      </c>
      <c r="AC1172" s="50">
        <v>0</v>
      </c>
      <c r="AD1172" s="50">
        <v>0</v>
      </c>
      <c r="AE1172" s="50">
        <v>300</v>
      </c>
      <c r="AF1172" s="50">
        <v>0</v>
      </c>
      <c r="AG1172" s="14">
        <v>0</v>
      </c>
      <c r="AH1172" s="14">
        <v>0</v>
      </c>
      <c r="AI1172" s="14">
        <v>0</v>
      </c>
      <c r="AJ1172" s="38">
        <f t="shared" si="51"/>
        <v>688</v>
      </c>
      <c r="AK1172" s="23">
        <v>5152.89</v>
      </c>
      <c r="AL1172" s="5">
        <v>60.29</v>
      </c>
      <c r="AM1172" s="38">
        <v>4404.6</v>
      </c>
    </row>
    <row r="1173" spans="1:39" ht="13.5">
      <c r="A1173" s="51" t="s">
        <v>13</v>
      </c>
      <c r="B1173" s="6">
        <v>2015</v>
      </c>
      <c r="C1173" s="40">
        <v>10</v>
      </c>
      <c r="D1173" s="16">
        <v>2020</v>
      </c>
      <c r="E1173" s="16">
        <v>150</v>
      </c>
      <c r="F1173" s="16">
        <v>0</v>
      </c>
      <c r="G1173" s="16">
        <v>0</v>
      </c>
      <c r="H1173" s="16">
        <v>0</v>
      </c>
      <c r="I1173" s="16">
        <v>0</v>
      </c>
      <c r="J1173" s="16">
        <v>0</v>
      </c>
      <c r="K1173" s="38">
        <f t="shared" si="50"/>
        <v>2170</v>
      </c>
      <c r="L1173" s="16">
        <v>0</v>
      </c>
      <c r="M1173" s="16">
        <v>45</v>
      </c>
      <c r="N1173" s="19">
        <v>233.33</v>
      </c>
      <c r="O1173" s="16">
        <v>348.28</v>
      </c>
      <c r="P1173" s="19">
        <v>278.62</v>
      </c>
      <c r="Q1173" s="19">
        <v>0</v>
      </c>
      <c r="R1173" s="19">
        <v>0</v>
      </c>
      <c r="S1173" s="19">
        <v>0</v>
      </c>
      <c r="T1173" s="19">
        <v>1288.62</v>
      </c>
      <c r="U1173" s="19">
        <v>0</v>
      </c>
      <c r="V1173" s="19">
        <v>0</v>
      </c>
      <c r="W1173" s="23">
        <f t="shared" si="52"/>
        <v>2193.85</v>
      </c>
      <c r="X1173" s="19">
        <v>184</v>
      </c>
      <c r="Y1173" s="19">
        <v>0</v>
      </c>
      <c r="Z1173" s="19">
        <v>160</v>
      </c>
      <c r="AA1173" s="50">
        <v>0</v>
      </c>
      <c r="AB1173" s="50">
        <v>0</v>
      </c>
      <c r="AC1173" s="50">
        <v>74.3</v>
      </c>
      <c r="AD1173" s="50">
        <v>106</v>
      </c>
      <c r="AE1173" s="50">
        <v>0</v>
      </c>
      <c r="AF1173" s="50">
        <v>92.87</v>
      </c>
      <c r="AG1173" s="61">
        <v>0</v>
      </c>
      <c r="AH1173" s="61">
        <v>0</v>
      </c>
      <c r="AI1173" s="61">
        <v>0</v>
      </c>
      <c r="AJ1173" s="38">
        <f t="shared" si="51"/>
        <v>617.17</v>
      </c>
      <c r="AK1173" s="23">
        <v>4090.68</v>
      </c>
      <c r="AL1173" s="5">
        <v>17.72</v>
      </c>
      <c r="AM1173" s="38">
        <v>3728.96</v>
      </c>
    </row>
    <row r="1174" spans="1:39" ht="13.5">
      <c r="A1174" s="51" t="s">
        <v>13</v>
      </c>
      <c r="B1174" s="6">
        <v>2015</v>
      </c>
      <c r="C1174" s="40">
        <v>10</v>
      </c>
      <c r="D1174" s="16">
        <v>2020</v>
      </c>
      <c r="E1174" s="16">
        <v>140</v>
      </c>
      <c r="F1174" s="16">
        <v>0</v>
      </c>
      <c r="G1174" s="16">
        <v>0</v>
      </c>
      <c r="H1174" s="16">
        <v>0</v>
      </c>
      <c r="I1174" s="16">
        <v>0</v>
      </c>
      <c r="J1174" s="16">
        <v>0</v>
      </c>
      <c r="K1174" s="38">
        <f t="shared" si="50"/>
        <v>2160</v>
      </c>
      <c r="L1174" s="16">
        <v>0</v>
      </c>
      <c r="M1174" s="16">
        <v>162</v>
      </c>
      <c r="N1174" s="19">
        <v>280</v>
      </c>
      <c r="O1174" s="16">
        <v>565.95</v>
      </c>
      <c r="P1174" s="19">
        <v>278.62</v>
      </c>
      <c r="Q1174" s="19">
        <v>0</v>
      </c>
      <c r="R1174" s="19">
        <v>0</v>
      </c>
      <c r="S1174" s="19">
        <v>0</v>
      </c>
      <c r="T1174" s="19">
        <v>1358.28</v>
      </c>
      <c r="U1174" s="19">
        <v>0</v>
      </c>
      <c r="V1174" s="19">
        <v>0</v>
      </c>
      <c r="W1174" s="23">
        <f t="shared" si="52"/>
        <v>2644.8500000000004</v>
      </c>
      <c r="X1174" s="19">
        <v>324</v>
      </c>
      <c r="Y1174" s="19">
        <v>0</v>
      </c>
      <c r="Z1174" s="19">
        <v>160</v>
      </c>
      <c r="AA1174" s="50">
        <v>0</v>
      </c>
      <c r="AB1174" s="50">
        <v>0</v>
      </c>
      <c r="AC1174" s="50">
        <v>0</v>
      </c>
      <c r="AD1174" s="50">
        <v>0</v>
      </c>
      <c r="AE1174" s="50">
        <v>0</v>
      </c>
      <c r="AF1174" s="50">
        <v>0</v>
      </c>
      <c r="AG1174" s="61">
        <v>0</v>
      </c>
      <c r="AH1174" s="61">
        <v>0</v>
      </c>
      <c r="AI1174" s="61">
        <v>0</v>
      </c>
      <c r="AJ1174" s="38">
        <f t="shared" si="51"/>
        <v>484</v>
      </c>
      <c r="AK1174" s="23">
        <v>4804.85</v>
      </c>
      <c r="AL1174" s="5">
        <v>39.15</v>
      </c>
      <c r="AM1174" s="38">
        <v>4281.7</v>
      </c>
    </row>
    <row r="1175" spans="1:39" ht="13.5">
      <c r="A1175" s="51" t="s">
        <v>13</v>
      </c>
      <c r="B1175" s="6">
        <v>2015</v>
      </c>
      <c r="C1175" s="40">
        <v>10</v>
      </c>
      <c r="D1175" s="16">
        <v>2020</v>
      </c>
      <c r="E1175" s="16">
        <v>340</v>
      </c>
      <c r="F1175" s="16">
        <v>0</v>
      </c>
      <c r="G1175" s="16">
        <v>0</v>
      </c>
      <c r="H1175" s="16">
        <v>0</v>
      </c>
      <c r="I1175" s="16">
        <v>0</v>
      </c>
      <c r="J1175" s="16">
        <v>0</v>
      </c>
      <c r="K1175" s="38">
        <f t="shared" si="50"/>
        <v>2360</v>
      </c>
      <c r="L1175" s="16">
        <v>300</v>
      </c>
      <c r="M1175" s="16">
        <v>162</v>
      </c>
      <c r="N1175" s="19">
        <v>280</v>
      </c>
      <c r="O1175" s="16">
        <v>609.48</v>
      </c>
      <c r="P1175" s="19">
        <v>365.69</v>
      </c>
      <c r="Q1175" s="19">
        <v>0</v>
      </c>
      <c r="R1175" s="19">
        <v>0</v>
      </c>
      <c r="S1175" s="19">
        <v>150</v>
      </c>
      <c r="T1175" s="19">
        <v>1427.93</v>
      </c>
      <c r="U1175" s="19">
        <v>0</v>
      </c>
      <c r="V1175" s="19">
        <v>0</v>
      </c>
      <c r="W1175" s="23">
        <f t="shared" si="52"/>
        <v>3295.1000000000004</v>
      </c>
      <c r="X1175" s="19">
        <v>247</v>
      </c>
      <c r="Y1175" s="19">
        <v>21.3</v>
      </c>
      <c r="Z1175" s="19">
        <v>0</v>
      </c>
      <c r="AA1175" s="50">
        <v>0</v>
      </c>
      <c r="AB1175" s="50">
        <v>0</v>
      </c>
      <c r="AC1175" s="50">
        <v>0</v>
      </c>
      <c r="AD1175" s="50">
        <v>0</v>
      </c>
      <c r="AE1175" s="50">
        <v>300</v>
      </c>
      <c r="AF1175" s="50">
        <v>0</v>
      </c>
      <c r="AG1175" s="61">
        <v>0</v>
      </c>
      <c r="AH1175" s="61">
        <v>0</v>
      </c>
      <c r="AI1175" s="61">
        <v>0</v>
      </c>
      <c r="AJ1175" s="38">
        <f t="shared" si="51"/>
        <v>568.3</v>
      </c>
      <c r="AK1175" s="23">
        <v>5655.1</v>
      </c>
      <c r="AL1175" s="5">
        <v>110.51</v>
      </c>
      <c r="AM1175" s="38">
        <v>4976.29</v>
      </c>
    </row>
    <row r="1176" spans="1:39" ht="13.5">
      <c r="A1176" s="51" t="s">
        <v>13</v>
      </c>
      <c r="B1176" s="6">
        <v>2015</v>
      </c>
      <c r="C1176" s="40">
        <v>10</v>
      </c>
      <c r="D1176" s="16">
        <v>2020</v>
      </c>
      <c r="E1176" s="16">
        <v>120</v>
      </c>
      <c r="F1176" s="16">
        <v>0</v>
      </c>
      <c r="G1176" s="16">
        <v>0</v>
      </c>
      <c r="H1176" s="16">
        <v>0</v>
      </c>
      <c r="I1176" s="16">
        <v>0</v>
      </c>
      <c r="J1176" s="16">
        <v>0</v>
      </c>
      <c r="K1176" s="38">
        <f t="shared" si="50"/>
        <v>2140</v>
      </c>
      <c r="L1176" s="16">
        <v>0</v>
      </c>
      <c r="M1176" s="16">
        <v>153</v>
      </c>
      <c r="N1176" s="19">
        <v>270.67</v>
      </c>
      <c r="O1176" s="16">
        <v>522.41</v>
      </c>
      <c r="P1176" s="19">
        <v>278.62</v>
      </c>
      <c r="Q1176" s="19">
        <v>0</v>
      </c>
      <c r="R1176" s="19">
        <v>0</v>
      </c>
      <c r="S1176" s="19">
        <v>0</v>
      </c>
      <c r="T1176" s="19">
        <v>1416.32</v>
      </c>
      <c r="U1176" s="19">
        <v>0</v>
      </c>
      <c r="V1176" s="19">
        <v>0</v>
      </c>
      <c r="W1176" s="23">
        <f t="shared" si="52"/>
        <v>2641.0199999999995</v>
      </c>
      <c r="X1176" s="19">
        <v>344</v>
      </c>
      <c r="Y1176" s="19">
        <v>14.5</v>
      </c>
      <c r="Z1176" s="19">
        <v>160</v>
      </c>
      <c r="AA1176" s="50">
        <v>0</v>
      </c>
      <c r="AB1176" s="50">
        <v>0</v>
      </c>
      <c r="AC1176" s="50">
        <v>18.57</v>
      </c>
      <c r="AD1176" s="50">
        <v>0</v>
      </c>
      <c r="AE1176" s="50">
        <v>0</v>
      </c>
      <c r="AF1176" s="50">
        <v>6.15</v>
      </c>
      <c r="AG1176" s="14">
        <v>0</v>
      </c>
      <c r="AH1176" s="14">
        <v>0</v>
      </c>
      <c r="AI1176" s="14">
        <v>0</v>
      </c>
      <c r="AJ1176" s="38">
        <f t="shared" si="51"/>
        <v>543.22</v>
      </c>
      <c r="AK1176" s="23">
        <v>4756.3</v>
      </c>
      <c r="AL1176" s="5">
        <v>37.69</v>
      </c>
      <c r="AM1176" s="38">
        <v>4200.11</v>
      </c>
    </row>
    <row r="1177" spans="1:39" ht="13.5">
      <c r="A1177" s="51" t="s">
        <v>13</v>
      </c>
      <c r="B1177" s="6">
        <v>2015</v>
      </c>
      <c r="C1177" s="40">
        <v>10</v>
      </c>
      <c r="D1177" s="16">
        <v>2020</v>
      </c>
      <c r="E1177" s="16">
        <v>140</v>
      </c>
      <c r="F1177" s="16">
        <v>0</v>
      </c>
      <c r="G1177" s="16">
        <v>0</v>
      </c>
      <c r="H1177" s="16">
        <v>0</v>
      </c>
      <c r="I1177" s="16">
        <v>0</v>
      </c>
      <c r="J1177" s="16">
        <v>0</v>
      </c>
      <c r="K1177" s="38">
        <f t="shared" si="50"/>
        <v>2160</v>
      </c>
      <c r="L1177" s="16">
        <v>0</v>
      </c>
      <c r="M1177" s="16">
        <v>162</v>
      </c>
      <c r="N1177" s="19">
        <v>280</v>
      </c>
      <c r="O1177" s="16">
        <v>565.95</v>
      </c>
      <c r="P1177" s="19">
        <v>278.62</v>
      </c>
      <c r="Q1177" s="19">
        <v>0</v>
      </c>
      <c r="R1177" s="19">
        <v>0</v>
      </c>
      <c r="S1177" s="19">
        <v>0</v>
      </c>
      <c r="T1177" s="19">
        <v>1358.28</v>
      </c>
      <c r="U1177" s="19">
        <v>0</v>
      </c>
      <c r="V1177" s="19">
        <v>0</v>
      </c>
      <c r="W1177" s="23">
        <f t="shared" si="52"/>
        <v>2644.8500000000004</v>
      </c>
      <c r="X1177" s="19">
        <v>464</v>
      </c>
      <c r="Y1177" s="19">
        <v>64.8</v>
      </c>
      <c r="Z1177" s="19">
        <v>160</v>
      </c>
      <c r="AA1177" s="50">
        <v>0</v>
      </c>
      <c r="AB1177" s="50">
        <v>0</v>
      </c>
      <c r="AC1177" s="50">
        <v>0</v>
      </c>
      <c r="AD1177" s="50">
        <v>0</v>
      </c>
      <c r="AE1177" s="50">
        <v>0</v>
      </c>
      <c r="AF1177" s="50">
        <v>0</v>
      </c>
      <c r="AG1177" s="14">
        <v>0</v>
      </c>
      <c r="AH1177" s="14">
        <v>0</v>
      </c>
      <c r="AI1177" s="14">
        <v>0</v>
      </c>
      <c r="AJ1177" s="38">
        <f t="shared" si="51"/>
        <v>688.8</v>
      </c>
      <c r="AK1177" s="23">
        <v>4804.85</v>
      </c>
      <c r="AL1177" s="5">
        <v>39.15</v>
      </c>
      <c r="AM1177" s="38">
        <v>4076.9</v>
      </c>
    </row>
    <row r="1178" spans="1:39" ht="13.5">
      <c r="A1178" s="51" t="s">
        <v>15</v>
      </c>
      <c r="B1178" s="6">
        <v>2015</v>
      </c>
      <c r="C1178" s="40">
        <v>10</v>
      </c>
      <c r="D1178" s="16">
        <v>2020</v>
      </c>
      <c r="E1178" s="16">
        <v>350</v>
      </c>
      <c r="F1178" s="16">
        <v>80</v>
      </c>
      <c r="G1178" s="16">
        <v>0</v>
      </c>
      <c r="H1178" s="16">
        <v>0</v>
      </c>
      <c r="I1178" s="16">
        <v>0</v>
      </c>
      <c r="J1178" s="16">
        <v>0</v>
      </c>
      <c r="K1178" s="38">
        <f t="shared" si="50"/>
        <v>2450</v>
      </c>
      <c r="L1178" s="16">
        <v>300</v>
      </c>
      <c r="M1178" s="16">
        <v>162</v>
      </c>
      <c r="N1178" s="19">
        <v>280</v>
      </c>
      <c r="O1178" s="16">
        <v>522.41</v>
      </c>
      <c r="P1178" s="19">
        <v>278.62</v>
      </c>
      <c r="Q1178" s="19">
        <v>0</v>
      </c>
      <c r="R1178" s="19">
        <v>0</v>
      </c>
      <c r="S1178" s="19">
        <v>0</v>
      </c>
      <c r="T1178" s="19">
        <v>1323.45</v>
      </c>
      <c r="U1178" s="19">
        <v>0</v>
      </c>
      <c r="V1178" s="19">
        <v>0</v>
      </c>
      <c r="W1178" s="23">
        <f t="shared" si="52"/>
        <v>2866.4799999999996</v>
      </c>
      <c r="X1178" s="19">
        <v>76</v>
      </c>
      <c r="Y1178" s="19">
        <v>20.3</v>
      </c>
      <c r="Z1178" s="19">
        <v>160</v>
      </c>
      <c r="AA1178" s="50">
        <v>0</v>
      </c>
      <c r="AB1178" s="50">
        <v>0</v>
      </c>
      <c r="AC1178" s="50">
        <v>0</v>
      </c>
      <c r="AD1178" s="50">
        <v>0</v>
      </c>
      <c r="AE1178" s="50">
        <v>300</v>
      </c>
      <c r="AF1178" s="50">
        <v>0</v>
      </c>
      <c r="AG1178" s="61">
        <v>0</v>
      </c>
      <c r="AH1178" s="61">
        <v>0</v>
      </c>
      <c r="AI1178" s="61">
        <v>0</v>
      </c>
      <c r="AJ1178" s="38">
        <f t="shared" si="51"/>
        <v>556.3</v>
      </c>
      <c r="AK1178" s="23">
        <v>5316.48</v>
      </c>
      <c r="AL1178" s="5">
        <v>76.65</v>
      </c>
      <c r="AM1178" s="38">
        <v>4683.53</v>
      </c>
    </row>
    <row r="1179" spans="1:39" ht="13.5">
      <c r="A1179" s="51" t="s">
        <v>13</v>
      </c>
      <c r="B1179" s="6">
        <v>2015</v>
      </c>
      <c r="C1179" s="40">
        <v>10</v>
      </c>
      <c r="D1179" s="16">
        <v>2020</v>
      </c>
      <c r="E1179" s="16">
        <v>220</v>
      </c>
      <c r="F1179" s="16">
        <v>0</v>
      </c>
      <c r="G1179" s="16">
        <v>0</v>
      </c>
      <c r="H1179" s="16">
        <v>0</v>
      </c>
      <c r="I1179" s="16">
        <v>0</v>
      </c>
      <c r="J1179" s="16">
        <v>0</v>
      </c>
      <c r="K1179" s="38">
        <f t="shared" si="50"/>
        <v>2240</v>
      </c>
      <c r="L1179" s="16">
        <v>300</v>
      </c>
      <c r="M1179" s="16">
        <v>144</v>
      </c>
      <c r="N1179" s="19">
        <v>280</v>
      </c>
      <c r="O1179" s="16">
        <v>548.53</v>
      </c>
      <c r="P1179" s="19">
        <v>278.62</v>
      </c>
      <c r="Q1179" s="19">
        <v>0</v>
      </c>
      <c r="R1179" s="19">
        <v>0</v>
      </c>
      <c r="S1179" s="19">
        <v>0</v>
      </c>
      <c r="T1179" s="19">
        <v>615.29</v>
      </c>
      <c r="U1179" s="19">
        <v>0</v>
      </c>
      <c r="V1179" s="19">
        <v>0</v>
      </c>
      <c r="W1179" s="23">
        <f t="shared" si="52"/>
        <v>2166.44</v>
      </c>
      <c r="X1179" s="19">
        <v>269.1</v>
      </c>
      <c r="Y1179" s="19">
        <v>37.9</v>
      </c>
      <c r="Z1179" s="19">
        <v>160</v>
      </c>
      <c r="AA1179" s="50">
        <v>0</v>
      </c>
      <c r="AB1179" s="50">
        <v>0</v>
      </c>
      <c r="AC1179" s="50">
        <v>0</v>
      </c>
      <c r="AD1179" s="50">
        <v>0</v>
      </c>
      <c r="AE1179" s="50">
        <v>300</v>
      </c>
      <c r="AF1179" s="50">
        <v>9.29</v>
      </c>
      <c r="AG1179" s="61">
        <v>0</v>
      </c>
      <c r="AH1179" s="61">
        <v>0</v>
      </c>
      <c r="AI1179" s="61">
        <v>0</v>
      </c>
      <c r="AJ1179" s="38">
        <f t="shared" si="51"/>
        <v>776.29</v>
      </c>
      <c r="AK1179" s="23">
        <v>4397.15</v>
      </c>
      <c r="AL1179" s="5">
        <v>26.91</v>
      </c>
      <c r="AM1179" s="38">
        <v>3603.24</v>
      </c>
    </row>
    <row r="1180" spans="1:39" ht="13.5">
      <c r="A1180" s="51" t="s">
        <v>13</v>
      </c>
      <c r="B1180" s="6">
        <v>2015</v>
      </c>
      <c r="C1180" s="40">
        <v>10</v>
      </c>
      <c r="D1180" s="16">
        <v>2020</v>
      </c>
      <c r="E1180" s="16">
        <v>130</v>
      </c>
      <c r="F1180" s="16">
        <v>0</v>
      </c>
      <c r="G1180" s="16">
        <v>0</v>
      </c>
      <c r="H1180" s="16">
        <v>0</v>
      </c>
      <c r="I1180" s="16">
        <v>0</v>
      </c>
      <c r="J1180" s="16">
        <v>0</v>
      </c>
      <c r="K1180" s="38">
        <f t="shared" si="50"/>
        <v>2150</v>
      </c>
      <c r="L1180" s="16">
        <v>0</v>
      </c>
      <c r="M1180" s="16">
        <v>45</v>
      </c>
      <c r="N1180" s="19">
        <v>280</v>
      </c>
      <c r="O1180" s="16">
        <v>565.95</v>
      </c>
      <c r="P1180" s="19">
        <v>278.62</v>
      </c>
      <c r="Q1180" s="19">
        <v>0</v>
      </c>
      <c r="R1180" s="19">
        <v>0</v>
      </c>
      <c r="S1180" s="19">
        <v>0</v>
      </c>
      <c r="T1180" s="19">
        <v>1427.93</v>
      </c>
      <c r="U1180" s="19">
        <v>0</v>
      </c>
      <c r="V1180" s="19">
        <v>0</v>
      </c>
      <c r="W1180" s="23">
        <f t="shared" si="52"/>
        <v>2597.5</v>
      </c>
      <c r="X1180" s="19">
        <v>193</v>
      </c>
      <c r="Y1180" s="19">
        <v>0</v>
      </c>
      <c r="Z1180" s="19">
        <v>160</v>
      </c>
      <c r="AA1180" s="50">
        <v>0</v>
      </c>
      <c r="AB1180" s="50">
        <v>0</v>
      </c>
      <c r="AC1180" s="50">
        <v>0</v>
      </c>
      <c r="AD1180" s="50">
        <v>0</v>
      </c>
      <c r="AE1180" s="50">
        <v>0</v>
      </c>
      <c r="AF1180" s="50">
        <v>0</v>
      </c>
      <c r="AG1180" s="61">
        <v>0</v>
      </c>
      <c r="AH1180" s="61">
        <v>0</v>
      </c>
      <c r="AI1180" s="61">
        <v>0</v>
      </c>
      <c r="AJ1180" s="38">
        <f t="shared" si="51"/>
        <v>353</v>
      </c>
      <c r="AK1180" s="23">
        <v>4747.5</v>
      </c>
      <c r="AL1180" s="5">
        <v>37.43</v>
      </c>
      <c r="AM1180" s="38">
        <v>4357.07</v>
      </c>
    </row>
    <row r="1181" spans="1:39" ht="13.5">
      <c r="A1181" s="51" t="s">
        <v>13</v>
      </c>
      <c r="B1181" s="6">
        <v>2015</v>
      </c>
      <c r="C1181" s="40">
        <v>10</v>
      </c>
      <c r="D1181" s="16">
        <v>2020</v>
      </c>
      <c r="E1181" s="16">
        <v>130</v>
      </c>
      <c r="F1181" s="16">
        <v>0</v>
      </c>
      <c r="G1181" s="16">
        <v>0</v>
      </c>
      <c r="H1181" s="16">
        <v>0</v>
      </c>
      <c r="I1181" s="16">
        <v>0</v>
      </c>
      <c r="J1181" s="16">
        <v>0</v>
      </c>
      <c r="K1181" s="38">
        <f t="shared" si="50"/>
        <v>2150</v>
      </c>
      <c r="L1181" s="16">
        <v>0</v>
      </c>
      <c r="M1181" s="16">
        <v>162</v>
      </c>
      <c r="N1181" s="19">
        <v>280</v>
      </c>
      <c r="O1181" s="16">
        <v>565.95</v>
      </c>
      <c r="P1181" s="19">
        <v>278.62</v>
      </c>
      <c r="Q1181" s="19">
        <v>0</v>
      </c>
      <c r="R1181" s="19">
        <v>0</v>
      </c>
      <c r="S1181" s="19">
        <v>0</v>
      </c>
      <c r="T1181" s="19">
        <v>1416.32</v>
      </c>
      <c r="U1181" s="19">
        <v>0</v>
      </c>
      <c r="V1181" s="19">
        <v>0</v>
      </c>
      <c r="W1181" s="23">
        <f t="shared" si="52"/>
        <v>2702.8900000000003</v>
      </c>
      <c r="X1181" s="19">
        <v>390</v>
      </c>
      <c r="Y1181" s="19">
        <v>0.3</v>
      </c>
      <c r="Z1181" s="19">
        <v>160</v>
      </c>
      <c r="AA1181" s="50">
        <v>0</v>
      </c>
      <c r="AB1181" s="50">
        <v>0</v>
      </c>
      <c r="AC1181" s="50">
        <v>0</v>
      </c>
      <c r="AD1181" s="50">
        <v>0</v>
      </c>
      <c r="AE1181" s="50">
        <v>0</v>
      </c>
      <c r="AF1181" s="50">
        <v>0</v>
      </c>
      <c r="AG1181" s="14">
        <v>0</v>
      </c>
      <c r="AH1181" s="14">
        <v>0</v>
      </c>
      <c r="AI1181" s="14">
        <v>0</v>
      </c>
      <c r="AJ1181" s="38">
        <f t="shared" si="51"/>
        <v>550.3</v>
      </c>
      <c r="AK1181" s="23">
        <v>4852.89</v>
      </c>
      <c r="AL1181" s="5">
        <v>40.59</v>
      </c>
      <c r="AM1181" s="38">
        <v>4262</v>
      </c>
    </row>
    <row r="1182" spans="1:39" ht="13.5">
      <c r="A1182" s="51" t="s">
        <v>13</v>
      </c>
      <c r="B1182" s="6">
        <v>2015</v>
      </c>
      <c r="C1182" s="40">
        <v>10</v>
      </c>
      <c r="D1182" s="16">
        <v>2020</v>
      </c>
      <c r="E1182" s="16">
        <v>135</v>
      </c>
      <c r="F1182" s="16">
        <v>0</v>
      </c>
      <c r="G1182" s="16">
        <v>0</v>
      </c>
      <c r="H1182" s="16">
        <v>0</v>
      </c>
      <c r="I1182" s="16">
        <v>0</v>
      </c>
      <c r="J1182" s="16">
        <v>0</v>
      </c>
      <c r="K1182" s="38">
        <f t="shared" si="50"/>
        <v>2155</v>
      </c>
      <c r="L1182" s="16">
        <v>0</v>
      </c>
      <c r="M1182" s="16">
        <v>153</v>
      </c>
      <c r="N1182" s="19">
        <v>270.67</v>
      </c>
      <c r="O1182" s="16">
        <v>522.41</v>
      </c>
      <c r="P1182" s="19">
        <v>278.62</v>
      </c>
      <c r="Q1182" s="19">
        <v>0</v>
      </c>
      <c r="R1182" s="19">
        <v>0</v>
      </c>
      <c r="S1182" s="19">
        <v>0</v>
      </c>
      <c r="T1182" s="19">
        <v>1265.4</v>
      </c>
      <c r="U1182" s="19">
        <v>0</v>
      </c>
      <c r="V1182" s="19">
        <v>0</v>
      </c>
      <c r="W1182" s="23">
        <f t="shared" si="52"/>
        <v>2490.1</v>
      </c>
      <c r="X1182" s="19">
        <v>475.5</v>
      </c>
      <c r="Y1182" s="19">
        <v>20</v>
      </c>
      <c r="Z1182" s="19">
        <v>160</v>
      </c>
      <c r="AA1182" s="50">
        <v>0</v>
      </c>
      <c r="AB1182" s="50">
        <v>0</v>
      </c>
      <c r="AC1182" s="50">
        <v>0</v>
      </c>
      <c r="AD1182" s="50">
        <v>0</v>
      </c>
      <c r="AE1182" s="50">
        <v>0</v>
      </c>
      <c r="AF1182" s="50">
        <v>92.87</v>
      </c>
      <c r="AG1182" s="14">
        <v>0</v>
      </c>
      <c r="AH1182" s="14">
        <v>0</v>
      </c>
      <c r="AI1182" s="14">
        <v>0</v>
      </c>
      <c r="AJ1182" s="38">
        <f t="shared" si="51"/>
        <v>748.37</v>
      </c>
      <c r="AK1182" s="23">
        <v>4552.23</v>
      </c>
      <c r="AL1182" s="5">
        <v>31.57</v>
      </c>
      <c r="AM1182" s="38">
        <v>3865.16</v>
      </c>
    </row>
    <row r="1183" spans="1:39" ht="13.5">
      <c r="A1183" s="51" t="s">
        <v>13</v>
      </c>
      <c r="B1183" s="6">
        <v>2015</v>
      </c>
      <c r="C1183" s="40">
        <v>10</v>
      </c>
      <c r="D1183" s="16">
        <v>2020</v>
      </c>
      <c r="E1183" s="16">
        <v>150</v>
      </c>
      <c r="F1183" s="16">
        <v>0</v>
      </c>
      <c r="G1183" s="16">
        <v>0</v>
      </c>
      <c r="H1183" s="16">
        <v>0</v>
      </c>
      <c r="I1183" s="16">
        <v>0</v>
      </c>
      <c r="J1183" s="16">
        <v>0</v>
      </c>
      <c r="K1183" s="38">
        <f t="shared" si="50"/>
        <v>2170</v>
      </c>
      <c r="L1183" s="16">
        <v>0</v>
      </c>
      <c r="M1183" s="16">
        <v>45</v>
      </c>
      <c r="N1183" s="19">
        <v>280</v>
      </c>
      <c r="O1183" s="16">
        <v>565.95</v>
      </c>
      <c r="P1183" s="19">
        <v>278.62</v>
      </c>
      <c r="Q1183" s="19">
        <v>0</v>
      </c>
      <c r="R1183" s="19">
        <v>0</v>
      </c>
      <c r="S1183" s="19">
        <v>0</v>
      </c>
      <c r="T1183" s="19">
        <v>1288.62</v>
      </c>
      <c r="U1183" s="19">
        <v>0</v>
      </c>
      <c r="V1183" s="19">
        <v>0</v>
      </c>
      <c r="W1183" s="23">
        <f t="shared" si="52"/>
        <v>2458.19</v>
      </c>
      <c r="X1183" s="19">
        <v>245.5</v>
      </c>
      <c r="Y1183" s="19">
        <v>0</v>
      </c>
      <c r="Z1183" s="19">
        <v>0</v>
      </c>
      <c r="AA1183" s="50">
        <v>0</v>
      </c>
      <c r="AB1183" s="50">
        <v>0</v>
      </c>
      <c r="AC1183" s="50">
        <v>0</v>
      </c>
      <c r="AD1183" s="50">
        <v>0</v>
      </c>
      <c r="AE1183" s="50">
        <v>0</v>
      </c>
      <c r="AF1183" s="50">
        <v>11.61</v>
      </c>
      <c r="AG1183" s="61">
        <v>0</v>
      </c>
      <c r="AH1183" s="61">
        <v>0</v>
      </c>
      <c r="AI1183" s="61">
        <v>0</v>
      </c>
      <c r="AJ1183" s="38">
        <f t="shared" si="51"/>
        <v>257.11</v>
      </c>
      <c r="AK1183" s="23">
        <v>4616.58</v>
      </c>
      <c r="AL1183" s="5">
        <v>33.5</v>
      </c>
      <c r="AM1183" s="38">
        <v>4337.58</v>
      </c>
    </row>
    <row r="1184" spans="1:39" ht="13.5">
      <c r="A1184" s="51" t="s">
        <v>13</v>
      </c>
      <c r="B1184" s="6">
        <v>2015</v>
      </c>
      <c r="C1184" s="40">
        <v>10</v>
      </c>
      <c r="D1184" s="16">
        <v>2020</v>
      </c>
      <c r="E1184" s="16">
        <v>250</v>
      </c>
      <c r="F1184" s="16">
        <v>0</v>
      </c>
      <c r="G1184" s="16">
        <v>0</v>
      </c>
      <c r="H1184" s="16">
        <v>0</v>
      </c>
      <c r="I1184" s="16">
        <v>0</v>
      </c>
      <c r="J1184" s="16">
        <v>0</v>
      </c>
      <c r="K1184" s="38">
        <f t="shared" si="50"/>
        <v>2270</v>
      </c>
      <c r="L1184" s="16">
        <v>300</v>
      </c>
      <c r="M1184" s="16">
        <v>45</v>
      </c>
      <c r="N1184" s="19">
        <v>280</v>
      </c>
      <c r="O1184" s="16">
        <v>609.48</v>
      </c>
      <c r="P1184" s="19">
        <v>644.31</v>
      </c>
      <c r="Q1184" s="19">
        <v>0</v>
      </c>
      <c r="R1184" s="19">
        <v>0</v>
      </c>
      <c r="S1184" s="19">
        <v>0</v>
      </c>
      <c r="T1184" s="19">
        <v>847.47</v>
      </c>
      <c r="U1184" s="19">
        <v>0</v>
      </c>
      <c r="V1184" s="19">
        <v>0</v>
      </c>
      <c r="W1184" s="23">
        <f t="shared" si="52"/>
        <v>2726.26</v>
      </c>
      <c r="X1184" s="19">
        <v>160</v>
      </c>
      <c r="Y1184" s="19">
        <v>0</v>
      </c>
      <c r="Z1184" s="19">
        <v>160</v>
      </c>
      <c r="AA1184" s="50">
        <v>0</v>
      </c>
      <c r="AB1184" s="50">
        <v>0</v>
      </c>
      <c r="AC1184" s="50">
        <v>0</v>
      </c>
      <c r="AD1184" s="50">
        <v>0</v>
      </c>
      <c r="AE1184" s="50">
        <v>300</v>
      </c>
      <c r="AF1184" s="50">
        <v>0</v>
      </c>
      <c r="AG1184" s="61">
        <v>0</v>
      </c>
      <c r="AH1184" s="61">
        <v>0</v>
      </c>
      <c r="AI1184" s="61">
        <v>0</v>
      </c>
      <c r="AJ1184" s="38">
        <f t="shared" si="51"/>
        <v>620</v>
      </c>
      <c r="AK1184" s="23">
        <v>4996.26</v>
      </c>
      <c r="AL1184" s="5">
        <v>44.89</v>
      </c>
      <c r="AM1184" s="38">
        <v>4331.37</v>
      </c>
    </row>
    <row r="1185" spans="1:39" ht="13.5">
      <c r="A1185" s="51" t="s">
        <v>13</v>
      </c>
      <c r="B1185" s="6">
        <v>2015</v>
      </c>
      <c r="C1185" s="40">
        <v>10</v>
      </c>
      <c r="D1185" s="16">
        <v>2020</v>
      </c>
      <c r="E1185" s="16">
        <v>230</v>
      </c>
      <c r="F1185" s="16">
        <v>0</v>
      </c>
      <c r="G1185" s="16">
        <v>0</v>
      </c>
      <c r="H1185" s="16">
        <v>0</v>
      </c>
      <c r="I1185" s="16">
        <v>0</v>
      </c>
      <c r="J1185" s="16">
        <v>0</v>
      </c>
      <c r="K1185" s="38">
        <f t="shared" si="50"/>
        <v>2250</v>
      </c>
      <c r="L1185" s="16">
        <v>200</v>
      </c>
      <c r="M1185" s="16">
        <v>162</v>
      </c>
      <c r="N1185" s="19">
        <v>280</v>
      </c>
      <c r="O1185" s="16">
        <v>565.95</v>
      </c>
      <c r="P1185" s="19">
        <v>278.62</v>
      </c>
      <c r="Q1185" s="19">
        <v>0</v>
      </c>
      <c r="R1185" s="19">
        <v>0</v>
      </c>
      <c r="S1185" s="19">
        <v>0</v>
      </c>
      <c r="T1185" s="19">
        <v>1323.45</v>
      </c>
      <c r="U1185" s="19">
        <v>0</v>
      </c>
      <c r="V1185" s="19">
        <v>0</v>
      </c>
      <c r="W1185" s="23">
        <f t="shared" si="52"/>
        <v>2810.0200000000004</v>
      </c>
      <c r="X1185" s="19">
        <v>275</v>
      </c>
      <c r="Y1185" s="19">
        <v>12.7</v>
      </c>
      <c r="Z1185" s="19">
        <v>0</v>
      </c>
      <c r="AA1185" s="50">
        <v>0</v>
      </c>
      <c r="AB1185" s="50">
        <v>0</v>
      </c>
      <c r="AC1185" s="50">
        <v>0</v>
      </c>
      <c r="AD1185" s="50">
        <v>0</v>
      </c>
      <c r="AE1185" s="50">
        <v>200</v>
      </c>
      <c r="AF1185" s="50">
        <v>0</v>
      </c>
      <c r="AG1185" s="61">
        <v>0</v>
      </c>
      <c r="AH1185" s="61">
        <v>0</v>
      </c>
      <c r="AI1185" s="61">
        <v>0</v>
      </c>
      <c r="AJ1185" s="38">
        <f t="shared" si="51"/>
        <v>487.7</v>
      </c>
      <c r="AK1185" s="23">
        <v>5060.02</v>
      </c>
      <c r="AL1185" s="5">
        <v>51</v>
      </c>
      <c r="AM1185" s="38">
        <v>4521.32</v>
      </c>
    </row>
    <row r="1186" spans="1:39" ht="13.5">
      <c r="A1186" s="51" t="s">
        <v>13</v>
      </c>
      <c r="B1186" s="6">
        <v>2015</v>
      </c>
      <c r="C1186" s="40">
        <v>10</v>
      </c>
      <c r="D1186" s="16">
        <v>2020</v>
      </c>
      <c r="E1186" s="16">
        <v>230</v>
      </c>
      <c r="F1186" s="16">
        <v>0</v>
      </c>
      <c r="G1186" s="16">
        <v>0</v>
      </c>
      <c r="H1186" s="16">
        <v>0</v>
      </c>
      <c r="I1186" s="16">
        <v>0</v>
      </c>
      <c r="J1186" s="16">
        <v>0</v>
      </c>
      <c r="K1186" s="38">
        <f t="shared" si="50"/>
        <v>2250</v>
      </c>
      <c r="L1186" s="16">
        <v>300</v>
      </c>
      <c r="M1186" s="16">
        <v>162</v>
      </c>
      <c r="N1186" s="19">
        <v>280</v>
      </c>
      <c r="O1186" s="16">
        <v>565.95</v>
      </c>
      <c r="P1186" s="19">
        <v>278.62</v>
      </c>
      <c r="Q1186" s="19">
        <v>0</v>
      </c>
      <c r="R1186" s="19">
        <v>0</v>
      </c>
      <c r="S1186" s="19">
        <v>0</v>
      </c>
      <c r="T1186" s="19">
        <v>1416.32</v>
      </c>
      <c r="U1186" s="19">
        <v>0</v>
      </c>
      <c r="V1186" s="19">
        <v>0</v>
      </c>
      <c r="W1186" s="23">
        <f t="shared" si="52"/>
        <v>3002.8900000000003</v>
      </c>
      <c r="X1186" s="19">
        <v>128.5</v>
      </c>
      <c r="Y1186" s="19">
        <v>20</v>
      </c>
      <c r="Z1186" s="19">
        <v>160</v>
      </c>
      <c r="AA1186" s="50">
        <v>0</v>
      </c>
      <c r="AB1186" s="50">
        <v>0</v>
      </c>
      <c r="AC1186" s="50">
        <v>0</v>
      </c>
      <c r="AD1186" s="50">
        <v>0</v>
      </c>
      <c r="AE1186" s="50">
        <v>300</v>
      </c>
      <c r="AF1186" s="50">
        <v>0</v>
      </c>
      <c r="AG1186" s="14">
        <v>0</v>
      </c>
      <c r="AH1186" s="14">
        <v>0</v>
      </c>
      <c r="AI1186" s="14">
        <v>0</v>
      </c>
      <c r="AJ1186" s="38">
        <f t="shared" si="51"/>
        <v>608.5</v>
      </c>
      <c r="AK1186" s="23">
        <v>5252.89</v>
      </c>
      <c r="AL1186" s="5">
        <v>70.29</v>
      </c>
      <c r="AM1186" s="38">
        <v>4574.1</v>
      </c>
    </row>
    <row r="1187" spans="1:39" ht="13.5">
      <c r="A1187" s="51" t="s">
        <v>13</v>
      </c>
      <c r="B1187" s="6">
        <v>2015</v>
      </c>
      <c r="C1187" s="40">
        <v>10</v>
      </c>
      <c r="D1187" s="16">
        <v>2020</v>
      </c>
      <c r="E1187" s="16">
        <v>230</v>
      </c>
      <c r="F1187" s="16">
        <v>0</v>
      </c>
      <c r="G1187" s="16">
        <v>0</v>
      </c>
      <c r="H1187" s="16">
        <v>0</v>
      </c>
      <c r="I1187" s="16">
        <v>0</v>
      </c>
      <c r="J1187" s="16">
        <v>0</v>
      </c>
      <c r="K1187" s="38">
        <f t="shared" si="50"/>
        <v>2250</v>
      </c>
      <c r="L1187" s="16">
        <v>300</v>
      </c>
      <c r="M1187" s="16">
        <v>162</v>
      </c>
      <c r="N1187" s="19">
        <v>280</v>
      </c>
      <c r="O1187" s="16">
        <v>565.95</v>
      </c>
      <c r="P1187" s="19">
        <v>278.62</v>
      </c>
      <c r="Q1187" s="19">
        <v>0</v>
      </c>
      <c r="R1187" s="19">
        <v>0</v>
      </c>
      <c r="S1187" s="19">
        <v>0</v>
      </c>
      <c r="T1187" s="19">
        <v>1416.32</v>
      </c>
      <c r="U1187" s="19">
        <v>0</v>
      </c>
      <c r="V1187" s="19">
        <v>0</v>
      </c>
      <c r="W1187" s="23">
        <f t="shared" si="52"/>
        <v>3002.8900000000003</v>
      </c>
      <c r="X1187" s="19">
        <v>208</v>
      </c>
      <c r="Y1187" s="19">
        <v>7.3</v>
      </c>
      <c r="Z1187" s="19">
        <v>160</v>
      </c>
      <c r="AA1187" s="50">
        <v>0</v>
      </c>
      <c r="AB1187" s="50">
        <v>0</v>
      </c>
      <c r="AC1187" s="50">
        <v>0</v>
      </c>
      <c r="AD1187" s="50">
        <v>0</v>
      </c>
      <c r="AE1187" s="50">
        <v>300</v>
      </c>
      <c r="AF1187" s="50">
        <v>0</v>
      </c>
      <c r="AG1187" s="14">
        <v>0</v>
      </c>
      <c r="AH1187" s="14">
        <v>0</v>
      </c>
      <c r="AI1187" s="14">
        <v>0</v>
      </c>
      <c r="AJ1187" s="38">
        <f t="shared" si="51"/>
        <v>675.3</v>
      </c>
      <c r="AK1187" s="23">
        <v>5252.89</v>
      </c>
      <c r="AL1187" s="5">
        <v>70.29</v>
      </c>
      <c r="AM1187" s="38">
        <v>4507.3</v>
      </c>
    </row>
    <row r="1188" spans="1:39" ht="13.5">
      <c r="A1188" s="51" t="s">
        <v>13</v>
      </c>
      <c r="B1188" s="6">
        <v>2015</v>
      </c>
      <c r="C1188" s="40">
        <v>10</v>
      </c>
      <c r="D1188" s="16">
        <v>2020</v>
      </c>
      <c r="E1188" s="16">
        <v>230</v>
      </c>
      <c r="F1188" s="16">
        <v>0</v>
      </c>
      <c r="G1188" s="16">
        <v>0</v>
      </c>
      <c r="H1188" s="16">
        <v>0</v>
      </c>
      <c r="I1188" s="16">
        <v>0</v>
      </c>
      <c r="J1188" s="16">
        <v>0</v>
      </c>
      <c r="K1188" s="38">
        <f t="shared" si="50"/>
        <v>2250</v>
      </c>
      <c r="L1188" s="16">
        <v>300</v>
      </c>
      <c r="M1188" s="16">
        <v>162</v>
      </c>
      <c r="N1188" s="19">
        <v>280</v>
      </c>
      <c r="O1188" s="16">
        <v>565.95</v>
      </c>
      <c r="P1188" s="19">
        <v>278.62</v>
      </c>
      <c r="Q1188" s="19">
        <v>0</v>
      </c>
      <c r="R1188" s="19">
        <v>0</v>
      </c>
      <c r="S1188" s="19">
        <v>0</v>
      </c>
      <c r="T1188" s="19">
        <v>1323.45</v>
      </c>
      <c r="U1188" s="19">
        <v>0</v>
      </c>
      <c r="V1188" s="19">
        <v>0</v>
      </c>
      <c r="W1188" s="23">
        <f t="shared" si="52"/>
        <v>2910.0200000000004</v>
      </c>
      <c r="X1188" s="19">
        <v>206</v>
      </c>
      <c r="Y1188" s="19">
        <v>11.8</v>
      </c>
      <c r="Z1188" s="19">
        <v>160</v>
      </c>
      <c r="AA1188" s="50">
        <v>0</v>
      </c>
      <c r="AB1188" s="50">
        <v>0</v>
      </c>
      <c r="AC1188" s="50">
        <v>0</v>
      </c>
      <c r="AD1188" s="50">
        <v>0</v>
      </c>
      <c r="AE1188" s="50">
        <v>300</v>
      </c>
      <c r="AF1188" s="50">
        <v>34.48</v>
      </c>
      <c r="AG1188" s="61">
        <v>0</v>
      </c>
      <c r="AH1188" s="61">
        <v>0</v>
      </c>
      <c r="AI1188" s="61">
        <v>0</v>
      </c>
      <c r="AJ1188" s="38">
        <f t="shared" si="51"/>
        <v>712.28</v>
      </c>
      <c r="AK1188" s="23">
        <v>5125.54</v>
      </c>
      <c r="AL1188" s="5">
        <v>57.55</v>
      </c>
      <c r="AM1188" s="38">
        <v>4390.19</v>
      </c>
    </row>
    <row r="1189" spans="1:39" ht="13.5">
      <c r="A1189" s="51" t="s">
        <v>13</v>
      </c>
      <c r="B1189" s="6">
        <v>2015</v>
      </c>
      <c r="C1189" s="40">
        <v>10</v>
      </c>
      <c r="D1189" s="16">
        <v>2020</v>
      </c>
      <c r="E1189" s="16">
        <v>130</v>
      </c>
      <c r="F1189" s="16">
        <v>0</v>
      </c>
      <c r="G1189" s="16">
        <v>0</v>
      </c>
      <c r="H1189" s="16">
        <v>0</v>
      </c>
      <c r="I1189" s="16">
        <v>0</v>
      </c>
      <c r="J1189" s="16">
        <v>0</v>
      </c>
      <c r="K1189" s="38">
        <f t="shared" si="50"/>
        <v>2150</v>
      </c>
      <c r="L1189" s="16">
        <v>0</v>
      </c>
      <c r="M1189" s="16">
        <v>45</v>
      </c>
      <c r="N1189" s="19">
        <v>280</v>
      </c>
      <c r="O1189" s="16">
        <v>565.95</v>
      </c>
      <c r="P1189" s="19">
        <v>278.62</v>
      </c>
      <c r="Q1189" s="19">
        <v>0</v>
      </c>
      <c r="R1189" s="19">
        <v>0</v>
      </c>
      <c r="S1189" s="19">
        <v>0</v>
      </c>
      <c r="T1189" s="19">
        <v>1288.62</v>
      </c>
      <c r="U1189" s="19">
        <v>0</v>
      </c>
      <c r="V1189" s="19">
        <v>0</v>
      </c>
      <c r="W1189" s="23">
        <f t="shared" si="52"/>
        <v>2458.19</v>
      </c>
      <c r="X1189" s="19">
        <v>226</v>
      </c>
      <c r="Y1189" s="19">
        <v>0</v>
      </c>
      <c r="Z1189" s="19">
        <v>160</v>
      </c>
      <c r="AA1189" s="50">
        <v>0</v>
      </c>
      <c r="AB1189" s="50">
        <v>0</v>
      </c>
      <c r="AC1189" s="50">
        <v>0</v>
      </c>
      <c r="AD1189" s="50">
        <v>0</v>
      </c>
      <c r="AE1189" s="50">
        <v>0</v>
      </c>
      <c r="AF1189" s="50">
        <v>0</v>
      </c>
      <c r="AG1189" s="61">
        <v>0</v>
      </c>
      <c r="AH1189" s="61">
        <v>0</v>
      </c>
      <c r="AI1189" s="61">
        <v>0</v>
      </c>
      <c r="AJ1189" s="38">
        <f t="shared" si="51"/>
        <v>386</v>
      </c>
      <c r="AK1189" s="23">
        <v>4608.19</v>
      </c>
      <c r="AL1189" s="5">
        <v>33.25</v>
      </c>
      <c r="AM1189" s="38">
        <v>4188.94</v>
      </c>
    </row>
    <row r="1190" spans="1:39" ht="13.5">
      <c r="A1190" s="51" t="s">
        <v>13</v>
      </c>
      <c r="B1190" s="6">
        <v>2015</v>
      </c>
      <c r="C1190" s="40">
        <v>10</v>
      </c>
      <c r="D1190" s="16">
        <v>2020</v>
      </c>
      <c r="E1190" s="16">
        <v>150</v>
      </c>
      <c r="F1190" s="16">
        <v>0</v>
      </c>
      <c r="G1190" s="16">
        <v>0</v>
      </c>
      <c r="H1190" s="16">
        <v>0</v>
      </c>
      <c r="I1190" s="16">
        <v>0</v>
      </c>
      <c r="J1190" s="16">
        <v>0</v>
      </c>
      <c r="K1190" s="38">
        <f t="shared" si="50"/>
        <v>2170</v>
      </c>
      <c r="L1190" s="16">
        <v>0</v>
      </c>
      <c r="M1190" s="16">
        <v>45</v>
      </c>
      <c r="N1190" s="19">
        <v>280</v>
      </c>
      <c r="O1190" s="16">
        <v>565.95</v>
      </c>
      <c r="P1190" s="19">
        <v>278.62</v>
      </c>
      <c r="Q1190" s="19">
        <v>0</v>
      </c>
      <c r="R1190" s="19">
        <v>0</v>
      </c>
      <c r="S1190" s="19">
        <v>0</v>
      </c>
      <c r="T1190" s="19">
        <v>1335.06</v>
      </c>
      <c r="U1190" s="19">
        <v>0</v>
      </c>
      <c r="V1190" s="19">
        <v>0</v>
      </c>
      <c r="W1190" s="23">
        <f t="shared" si="52"/>
        <v>2504.63</v>
      </c>
      <c r="X1190" s="19">
        <v>70</v>
      </c>
      <c r="Y1190" s="19">
        <v>0</v>
      </c>
      <c r="Z1190" s="19">
        <v>160</v>
      </c>
      <c r="AA1190" s="50">
        <v>0</v>
      </c>
      <c r="AB1190" s="50">
        <v>0</v>
      </c>
      <c r="AC1190" s="50">
        <v>0</v>
      </c>
      <c r="AD1190" s="50">
        <v>0</v>
      </c>
      <c r="AE1190" s="50">
        <v>0</v>
      </c>
      <c r="AF1190" s="50">
        <v>0</v>
      </c>
      <c r="AG1190" s="61">
        <v>0</v>
      </c>
      <c r="AH1190" s="61">
        <v>0</v>
      </c>
      <c r="AI1190" s="61">
        <v>0</v>
      </c>
      <c r="AJ1190" s="38">
        <f t="shared" si="51"/>
        <v>230</v>
      </c>
      <c r="AK1190" s="23">
        <v>4674.63</v>
      </c>
      <c r="AL1190" s="5">
        <v>35.24</v>
      </c>
      <c r="AM1190" s="38">
        <v>4409.39</v>
      </c>
    </row>
    <row r="1191" spans="1:39" ht="13.5">
      <c r="A1191" s="51" t="s">
        <v>13</v>
      </c>
      <c r="B1191" s="6">
        <v>2015</v>
      </c>
      <c r="C1191" s="40">
        <v>10</v>
      </c>
      <c r="D1191" s="16">
        <v>2020</v>
      </c>
      <c r="E1191" s="16">
        <v>130</v>
      </c>
      <c r="F1191" s="16">
        <v>0</v>
      </c>
      <c r="G1191" s="16">
        <v>0</v>
      </c>
      <c r="H1191" s="16">
        <v>0</v>
      </c>
      <c r="I1191" s="16">
        <v>0</v>
      </c>
      <c r="J1191" s="16">
        <v>0</v>
      </c>
      <c r="K1191" s="38">
        <f t="shared" si="50"/>
        <v>2150</v>
      </c>
      <c r="L1191" s="16">
        <v>0</v>
      </c>
      <c r="M1191" s="16">
        <v>36</v>
      </c>
      <c r="N1191" s="19">
        <v>261.33</v>
      </c>
      <c r="O1191" s="16">
        <v>435.34</v>
      </c>
      <c r="P1191" s="19">
        <v>278.62</v>
      </c>
      <c r="Q1191" s="19">
        <v>0</v>
      </c>
      <c r="R1191" s="19">
        <v>0</v>
      </c>
      <c r="S1191" s="19">
        <v>0</v>
      </c>
      <c r="T1191" s="19">
        <v>1427.93</v>
      </c>
      <c r="U1191" s="19">
        <v>0</v>
      </c>
      <c r="V1191" s="19">
        <v>0</v>
      </c>
      <c r="W1191" s="23">
        <f t="shared" si="52"/>
        <v>2439.2200000000003</v>
      </c>
      <c r="X1191" s="19">
        <v>584</v>
      </c>
      <c r="Y1191" s="19">
        <v>18.3</v>
      </c>
      <c r="Z1191" s="19">
        <v>160</v>
      </c>
      <c r="AA1191" s="50">
        <v>0</v>
      </c>
      <c r="AB1191" s="50">
        <v>0</v>
      </c>
      <c r="AC1191" s="50">
        <v>18.57</v>
      </c>
      <c r="AD1191" s="50">
        <v>0</v>
      </c>
      <c r="AE1191" s="50">
        <v>0</v>
      </c>
      <c r="AF1191" s="50">
        <v>104.48</v>
      </c>
      <c r="AG1191" s="14">
        <v>25</v>
      </c>
      <c r="AH1191" s="14">
        <v>0</v>
      </c>
      <c r="AI1191" s="14">
        <v>0</v>
      </c>
      <c r="AJ1191" s="38">
        <f t="shared" si="51"/>
        <v>910.35</v>
      </c>
      <c r="AK1191" s="23">
        <v>4466.17</v>
      </c>
      <c r="AL1191" s="5">
        <v>28.99</v>
      </c>
      <c r="AM1191" s="38">
        <v>3649.88</v>
      </c>
    </row>
    <row r="1192" spans="1:39" ht="13.5">
      <c r="A1192" s="51" t="s">
        <v>13</v>
      </c>
      <c r="B1192" s="6">
        <v>2015</v>
      </c>
      <c r="C1192" s="40">
        <v>10</v>
      </c>
      <c r="D1192" s="16">
        <v>2020</v>
      </c>
      <c r="E1192" s="16">
        <v>130</v>
      </c>
      <c r="F1192" s="16">
        <v>0</v>
      </c>
      <c r="G1192" s="16">
        <v>0</v>
      </c>
      <c r="H1192" s="16">
        <v>0</v>
      </c>
      <c r="I1192" s="16">
        <v>0</v>
      </c>
      <c r="J1192" s="16">
        <v>0</v>
      </c>
      <c r="K1192" s="38">
        <f t="shared" si="50"/>
        <v>2150</v>
      </c>
      <c r="L1192" s="16">
        <v>0</v>
      </c>
      <c r="M1192" s="16">
        <v>45</v>
      </c>
      <c r="N1192" s="19">
        <v>280</v>
      </c>
      <c r="O1192" s="16">
        <v>609.48</v>
      </c>
      <c r="P1192" s="19">
        <v>644.31</v>
      </c>
      <c r="Q1192" s="19">
        <v>0</v>
      </c>
      <c r="R1192" s="19">
        <v>0</v>
      </c>
      <c r="S1192" s="19">
        <v>0</v>
      </c>
      <c r="T1192" s="19">
        <v>940.34</v>
      </c>
      <c r="U1192" s="19">
        <v>0</v>
      </c>
      <c r="V1192" s="19">
        <v>0</v>
      </c>
      <c r="W1192" s="23">
        <f t="shared" si="52"/>
        <v>2519.13</v>
      </c>
      <c r="X1192" s="19">
        <v>309</v>
      </c>
      <c r="Y1192" s="19">
        <v>0</v>
      </c>
      <c r="Z1192" s="19">
        <v>160</v>
      </c>
      <c r="AA1192" s="50">
        <v>0</v>
      </c>
      <c r="AB1192" s="50">
        <v>0</v>
      </c>
      <c r="AC1192" s="50">
        <v>0</v>
      </c>
      <c r="AD1192" s="50">
        <v>0</v>
      </c>
      <c r="AE1192" s="50">
        <v>0</v>
      </c>
      <c r="AF1192" s="50">
        <v>0</v>
      </c>
      <c r="AG1192" s="14">
        <v>0</v>
      </c>
      <c r="AH1192" s="14">
        <v>0</v>
      </c>
      <c r="AI1192" s="14">
        <v>0</v>
      </c>
      <c r="AJ1192" s="38">
        <f t="shared" si="51"/>
        <v>469</v>
      </c>
      <c r="AK1192" s="23">
        <v>4689.13</v>
      </c>
      <c r="AL1192" s="5">
        <v>35.67</v>
      </c>
      <c r="AM1192" s="38">
        <v>4184.46</v>
      </c>
    </row>
    <row r="1193" spans="1:39" ht="13.5">
      <c r="A1193" s="51" t="s">
        <v>13</v>
      </c>
      <c r="B1193" s="6">
        <v>2015</v>
      </c>
      <c r="C1193" s="40">
        <v>10</v>
      </c>
      <c r="D1193" s="16">
        <v>2020</v>
      </c>
      <c r="E1193" s="16">
        <v>120</v>
      </c>
      <c r="F1193" s="16">
        <v>0</v>
      </c>
      <c r="G1193" s="16">
        <v>0</v>
      </c>
      <c r="H1193" s="16">
        <v>0</v>
      </c>
      <c r="I1193" s="16">
        <v>0</v>
      </c>
      <c r="J1193" s="16">
        <v>0</v>
      </c>
      <c r="K1193" s="38">
        <f t="shared" si="50"/>
        <v>2140</v>
      </c>
      <c r="L1193" s="16">
        <v>0</v>
      </c>
      <c r="M1193" s="16">
        <v>153</v>
      </c>
      <c r="N1193" s="19">
        <v>280</v>
      </c>
      <c r="O1193" s="16">
        <v>522.41</v>
      </c>
      <c r="P1193" s="19">
        <v>278.62</v>
      </c>
      <c r="Q1193" s="19">
        <v>0</v>
      </c>
      <c r="R1193" s="19">
        <v>0</v>
      </c>
      <c r="S1193" s="19">
        <v>0</v>
      </c>
      <c r="T1193" s="19">
        <v>1416.32</v>
      </c>
      <c r="U1193" s="19">
        <v>0</v>
      </c>
      <c r="V1193" s="19">
        <v>0</v>
      </c>
      <c r="W1193" s="23">
        <f t="shared" si="52"/>
        <v>2650.35</v>
      </c>
      <c r="X1193" s="19">
        <v>122</v>
      </c>
      <c r="Y1193" s="19">
        <v>22.5</v>
      </c>
      <c r="Z1193" s="19">
        <v>160</v>
      </c>
      <c r="AA1193" s="50">
        <v>0</v>
      </c>
      <c r="AB1193" s="50">
        <v>0</v>
      </c>
      <c r="AC1193" s="50">
        <v>0</v>
      </c>
      <c r="AD1193" s="50">
        <v>106</v>
      </c>
      <c r="AE1193" s="50">
        <v>0</v>
      </c>
      <c r="AF1193" s="50">
        <v>0</v>
      </c>
      <c r="AG1193" s="61">
        <v>0</v>
      </c>
      <c r="AH1193" s="61">
        <v>0</v>
      </c>
      <c r="AI1193" s="61">
        <v>0</v>
      </c>
      <c r="AJ1193" s="38">
        <f t="shared" si="51"/>
        <v>410.5</v>
      </c>
      <c r="AK1193" s="23">
        <v>4684.35</v>
      </c>
      <c r="AL1193" s="5">
        <v>35.53</v>
      </c>
      <c r="AM1193" s="38">
        <v>4344.32</v>
      </c>
    </row>
    <row r="1194" spans="1:39" ht="13.5">
      <c r="A1194" s="51" t="s">
        <v>13</v>
      </c>
      <c r="B1194" s="6">
        <v>2015</v>
      </c>
      <c r="C1194" s="40">
        <v>10</v>
      </c>
      <c r="D1194" s="16">
        <v>2020</v>
      </c>
      <c r="E1194" s="16">
        <v>135</v>
      </c>
      <c r="F1194" s="16">
        <v>0</v>
      </c>
      <c r="G1194" s="16">
        <v>0</v>
      </c>
      <c r="H1194" s="16">
        <v>0</v>
      </c>
      <c r="I1194" s="16">
        <v>0</v>
      </c>
      <c r="J1194" s="16">
        <v>0</v>
      </c>
      <c r="K1194" s="38">
        <f t="shared" si="50"/>
        <v>2155</v>
      </c>
      <c r="L1194" s="16">
        <v>0</v>
      </c>
      <c r="M1194" s="16">
        <v>45</v>
      </c>
      <c r="N1194" s="19">
        <v>280</v>
      </c>
      <c r="O1194" s="16">
        <v>522.41</v>
      </c>
      <c r="P1194" s="19">
        <v>278.62</v>
      </c>
      <c r="Q1194" s="19">
        <v>0</v>
      </c>
      <c r="R1194" s="19">
        <v>0</v>
      </c>
      <c r="S1194" s="19">
        <v>0</v>
      </c>
      <c r="T1194" s="19">
        <v>1416.32</v>
      </c>
      <c r="U1194" s="19">
        <v>0</v>
      </c>
      <c r="V1194" s="19">
        <v>0</v>
      </c>
      <c r="W1194" s="23">
        <f t="shared" si="52"/>
        <v>2542.35</v>
      </c>
      <c r="X1194" s="19">
        <v>361.5</v>
      </c>
      <c r="Y1194" s="19">
        <v>121.3</v>
      </c>
      <c r="Z1194" s="19">
        <v>160</v>
      </c>
      <c r="AA1194" s="50">
        <v>0</v>
      </c>
      <c r="AB1194" s="50">
        <v>0</v>
      </c>
      <c r="AC1194" s="50">
        <v>0</v>
      </c>
      <c r="AD1194" s="50">
        <v>0</v>
      </c>
      <c r="AE1194" s="50">
        <v>0</v>
      </c>
      <c r="AF1194" s="50">
        <v>0</v>
      </c>
      <c r="AG1194" s="61">
        <v>0</v>
      </c>
      <c r="AH1194" s="61">
        <v>0</v>
      </c>
      <c r="AI1194" s="61">
        <v>0</v>
      </c>
      <c r="AJ1194" s="38">
        <f t="shared" si="51"/>
        <v>642.8</v>
      </c>
      <c r="AK1194" s="23">
        <v>4697.35</v>
      </c>
      <c r="AL1194" s="5">
        <v>35.92</v>
      </c>
      <c r="AM1194" s="38">
        <v>4018.63</v>
      </c>
    </row>
    <row r="1195" spans="1:39" ht="13.5">
      <c r="A1195" s="51" t="s">
        <v>15</v>
      </c>
      <c r="B1195" s="6">
        <v>2015</v>
      </c>
      <c r="C1195" s="40">
        <v>10</v>
      </c>
      <c r="D1195" s="16">
        <v>2020</v>
      </c>
      <c r="E1195" s="16">
        <v>330</v>
      </c>
      <c r="F1195" s="16">
        <v>74</v>
      </c>
      <c r="G1195" s="16">
        <v>0</v>
      </c>
      <c r="H1195" s="16">
        <v>0</v>
      </c>
      <c r="I1195" s="16">
        <v>0</v>
      </c>
      <c r="J1195" s="16">
        <v>0</v>
      </c>
      <c r="K1195" s="38">
        <f t="shared" si="50"/>
        <v>2424</v>
      </c>
      <c r="L1195" s="16">
        <v>300</v>
      </c>
      <c r="M1195" s="16">
        <v>162</v>
      </c>
      <c r="N1195" s="19">
        <v>280</v>
      </c>
      <c r="O1195" s="51">
        <f>130.6+435.34</f>
        <v>565.9399999999999</v>
      </c>
      <c r="P1195" s="19">
        <v>278.62</v>
      </c>
      <c r="Q1195" s="19">
        <v>0</v>
      </c>
      <c r="R1195" s="19">
        <v>0</v>
      </c>
      <c r="S1195" s="19">
        <v>0</v>
      </c>
      <c r="T1195" s="19">
        <f>232.18+1172.53</f>
        <v>1404.71</v>
      </c>
      <c r="U1195" s="19">
        <v>0</v>
      </c>
      <c r="V1195" s="19">
        <v>0</v>
      </c>
      <c r="W1195" s="23">
        <f t="shared" si="52"/>
        <v>2991.27</v>
      </c>
      <c r="X1195" s="19">
        <v>360</v>
      </c>
      <c r="Y1195" s="19">
        <v>0</v>
      </c>
      <c r="Z1195" s="19">
        <v>160</v>
      </c>
      <c r="AA1195" s="50">
        <v>0</v>
      </c>
      <c r="AB1195" s="50">
        <v>0</v>
      </c>
      <c r="AC1195" s="50">
        <v>0</v>
      </c>
      <c r="AD1195" s="50">
        <v>0</v>
      </c>
      <c r="AE1195" s="50">
        <v>300</v>
      </c>
      <c r="AF1195" s="50">
        <v>0</v>
      </c>
      <c r="AG1195" s="61">
        <v>0</v>
      </c>
      <c r="AH1195" s="61">
        <v>0</v>
      </c>
      <c r="AI1195" s="61">
        <v>0</v>
      </c>
      <c r="AJ1195" s="38">
        <f t="shared" si="51"/>
        <v>820</v>
      </c>
      <c r="AK1195" s="23">
        <v>5415.27</v>
      </c>
      <c r="AL1195" s="5">
        <v>86.53</v>
      </c>
      <c r="AM1195" s="38">
        <v>4508.74</v>
      </c>
    </row>
    <row r="1196" spans="1:39" ht="13.5">
      <c r="A1196" s="51" t="s">
        <v>13</v>
      </c>
      <c r="B1196" s="6">
        <v>2015</v>
      </c>
      <c r="C1196" s="40">
        <v>10</v>
      </c>
      <c r="D1196" s="16">
        <v>2020</v>
      </c>
      <c r="E1196" s="16">
        <v>180</v>
      </c>
      <c r="F1196" s="16">
        <v>0</v>
      </c>
      <c r="G1196" s="16">
        <v>0</v>
      </c>
      <c r="H1196" s="16">
        <v>0</v>
      </c>
      <c r="I1196" s="16">
        <v>0</v>
      </c>
      <c r="J1196" s="16">
        <v>0</v>
      </c>
      <c r="K1196" s="38">
        <f t="shared" si="50"/>
        <v>2200</v>
      </c>
      <c r="L1196" s="16">
        <v>0</v>
      </c>
      <c r="M1196" s="16">
        <v>45</v>
      </c>
      <c r="N1196" s="19">
        <v>280</v>
      </c>
      <c r="O1196" s="16">
        <v>565.95</v>
      </c>
      <c r="P1196" s="19">
        <v>278.62</v>
      </c>
      <c r="Q1196" s="19">
        <v>0</v>
      </c>
      <c r="R1196" s="19">
        <v>0</v>
      </c>
      <c r="S1196" s="19">
        <v>0</v>
      </c>
      <c r="T1196" s="19">
        <v>1195.75</v>
      </c>
      <c r="U1196" s="19">
        <v>0</v>
      </c>
      <c r="V1196" s="19">
        <v>0</v>
      </c>
      <c r="W1196" s="23">
        <f t="shared" si="52"/>
        <v>2365.32</v>
      </c>
      <c r="X1196" s="19">
        <v>313.5</v>
      </c>
      <c r="Y1196" s="19">
        <v>0</v>
      </c>
      <c r="Z1196" s="19">
        <v>160</v>
      </c>
      <c r="AA1196" s="50">
        <v>0</v>
      </c>
      <c r="AB1196" s="50">
        <v>0</v>
      </c>
      <c r="AC1196" s="50">
        <v>0</v>
      </c>
      <c r="AD1196" s="50">
        <v>0</v>
      </c>
      <c r="AE1196" s="50">
        <v>0</v>
      </c>
      <c r="AF1196" s="50">
        <v>0</v>
      </c>
      <c r="AG1196" s="14">
        <v>0</v>
      </c>
      <c r="AH1196" s="14">
        <v>0</v>
      </c>
      <c r="AI1196" s="14">
        <v>0</v>
      </c>
      <c r="AJ1196" s="38">
        <f t="shared" si="51"/>
        <v>473.5</v>
      </c>
      <c r="AK1196" s="23">
        <v>4565.32</v>
      </c>
      <c r="AL1196" s="5">
        <v>31.96</v>
      </c>
      <c r="AM1196" s="38">
        <v>4059.86</v>
      </c>
    </row>
    <row r="1197" spans="1:39" ht="13.5">
      <c r="A1197" s="51" t="s">
        <v>15</v>
      </c>
      <c r="B1197" s="6">
        <v>2015</v>
      </c>
      <c r="C1197" s="40">
        <v>10</v>
      </c>
      <c r="D1197" s="16">
        <v>2020</v>
      </c>
      <c r="E1197" s="16">
        <v>335</v>
      </c>
      <c r="F1197" s="16">
        <v>74</v>
      </c>
      <c r="G1197" s="16">
        <v>0</v>
      </c>
      <c r="H1197" s="16">
        <v>0</v>
      </c>
      <c r="I1197" s="16">
        <v>0</v>
      </c>
      <c r="J1197" s="16">
        <v>0</v>
      </c>
      <c r="K1197" s="38">
        <f t="shared" si="50"/>
        <v>2429</v>
      </c>
      <c r="L1197" s="16">
        <v>300</v>
      </c>
      <c r="M1197" s="16">
        <v>162</v>
      </c>
      <c r="N1197" s="19">
        <v>280</v>
      </c>
      <c r="O1197" s="51">
        <f>130.6+435.34</f>
        <v>565.9399999999999</v>
      </c>
      <c r="P1197" s="19">
        <v>278.62</v>
      </c>
      <c r="Q1197" s="19">
        <v>0</v>
      </c>
      <c r="R1197" s="19">
        <v>0</v>
      </c>
      <c r="S1197" s="19">
        <v>0</v>
      </c>
      <c r="T1197" s="19">
        <f>1091.26+232.18</f>
        <v>1323.44</v>
      </c>
      <c r="U1197" s="19">
        <v>0</v>
      </c>
      <c r="V1197" s="19">
        <v>0</v>
      </c>
      <c r="W1197" s="23">
        <f t="shared" si="52"/>
        <v>2910</v>
      </c>
      <c r="X1197" s="19">
        <v>187</v>
      </c>
      <c r="Y1197" s="19">
        <v>0</v>
      </c>
      <c r="Z1197" s="19">
        <v>160</v>
      </c>
      <c r="AA1197" s="50">
        <v>0</v>
      </c>
      <c r="AB1197" s="50">
        <v>0</v>
      </c>
      <c r="AC1197" s="50">
        <v>0</v>
      </c>
      <c r="AD1197" s="50">
        <v>0</v>
      </c>
      <c r="AE1197" s="50">
        <v>300</v>
      </c>
      <c r="AF1197" s="50">
        <v>0</v>
      </c>
      <c r="AG1197" s="14">
        <v>0</v>
      </c>
      <c r="AH1197" s="14">
        <v>0</v>
      </c>
      <c r="AI1197" s="14">
        <v>0</v>
      </c>
      <c r="AJ1197" s="38">
        <f t="shared" si="51"/>
        <v>647</v>
      </c>
      <c r="AK1197" s="23">
        <v>5339</v>
      </c>
      <c r="AL1197" s="5">
        <v>78.9</v>
      </c>
      <c r="AM1197" s="38">
        <v>4613.1</v>
      </c>
    </row>
    <row r="1198" spans="1:39" ht="13.5">
      <c r="A1198" s="51" t="s">
        <v>13</v>
      </c>
      <c r="B1198" s="6">
        <v>2015</v>
      </c>
      <c r="C1198" s="40">
        <v>10</v>
      </c>
      <c r="D1198" s="16">
        <v>2020</v>
      </c>
      <c r="E1198" s="16">
        <v>150</v>
      </c>
      <c r="F1198" s="16">
        <v>0</v>
      </c>
      <c r="G1198" s="16">
        <v>0</v>
      </c>
      <c r="H1198" s="16">
        <v>0</v>
      </c>
      <c r="I1198" s="16">
        <v>0</v>
      </c>
      <c r="J1198" s="16">
        <v>0</v>
      </c>
      <c r="K1198" s="38">
        <f t="shared" si="50"/>
        <v>2170</v>
      </c>
      <c r="L1198" s="16">
        <v>0</v>
      </c>
      <c r="M1198" s="16">
        <v>36</v>
      </c>
      <c r="N1198" s="19">
        <v>280</v>
      </c>
      <c r="O1198" s="16">
        <v>565.95</v>
      </c>
      <c r="P1198" s="19">
        <v>278.62</v>
      </c>
      <c r="Q1198" s="19">
        <v>0</v>
      </c>
      <c r="R1198" s="19">
        <v>0</v>
      </c>
      <c r="S1198" s="19">
        <v>0</v>
      </c>
      <c r="T1198" s="19">
        <v>1102.87</v>
      </c>
      <c r="U1198" s="19">
        <v>0</v>
      </c>
      <c r="V1198" s="19">
        <v>0</v>
      </c>
      <c r="W1198" s="23">
        <f t="shared" si="52"/>
        <v>2263.44</v>
      </c>
      <c r="X1198" s="19">
        <v>209</v>
      </c>
      <c r="Y1198" s="19">
        <v>0</v>
      </c>
      <c r="Z1198" s="19">
        <v>160</v>
      </c>
      <c r="AA1198" s="50">
        <v>0</v>
      </c>
      <c r="AB1198" s="50">
        <v>0</v>
      </c>
      <c r="AC1198" s="50">
        <v>0</v>
      </c>
      <c r="AD1198" s="50">
        <v>0</v>
      </c>
      <c r="AE1198" s="50">
        <v>0</v>
      </c>
      <c r="AF1198" s="50">
        <v>0</v>
      </c>
      <c r="AG1198" s="61">
        <v>0</v>
      </c>
      <c r="AH1198" s="61">
        <v>0</v>
      </c>
      <c r="AI1198" s="61">
        <v>0</v>
      </c>
      <c r="AJ1198" s="38">
        <f t="shared" si="51"/>
        <v>369</v>
      </c>
      <c r="AK1198" s="23">
        <v>4433.44</v>
      </c>
      <c r="AL1198" s="5">
        <v>28</v>
      </c>
      <c r="AM1198" s="38">
        <v>4036.44</v>
      </c>
    </row>
    <row r="1199" spans="1:39" ht="13.5">
      <c r="A1199" s="51" t="s">
        <v>13</v>
      </c>
      <c r="B1199" s="6">
        <v>2015</v>
      </c>
      <c r="C1199" s="40">
        <v>10</v>
      </c>
      <c r="D1199" s="16">
        <v>2020</v>
      </c>
      <c r="E1199" s="16">
        <v>140</v>
      </c>
      <c r="F1199" s="16">
        <v>0</v>
      </c>
      <c r="G1199" s="16">
        <v>0</v>
      </c>
      <c r="H1199" s="16">
        <v>0</v>
      </c>
      <c r="I1199" s="16">
        <v>0</v>
      </c>
      <c r="J1199" s="16">
        <v>0</v>
      </c>
      <c r="K1199" s="38">
        <f t="shared" si="50"/>
        <v>2160</v>
      </c>
      <c r="L1199" s="16">
        <v>0</v>
      </c>
      <c r="M1199" s="16">
        <v>162</v>
      </c>
      <c r="N1199" s="19">
        <v>280</v>
      </c>
      <c r="O1199" s="16">
        <v>565.95</v>
      </c>
      <c r="P1199" s="19">
        <v>278.62</v>
      </c>
      <c r="Q1199" s="19">
        <v>0</v>
      </c>
      <c r="R1199" s="19">
        <v>0</v>
      </c>
      <c r="S1199" s="19">
        <v>0</v>
      </c>
      <c r="T1199" s="19">
        <v>1358.28</v>
      </c>
      <c r="U1199" s="19">
        <v>0</v>
      </c>
      <c r="V1199" s="19">
        <v>0</v>
      </c>
      <c r="W1199" s="23">
        <f t="shared" si="52"/>
        <v>2644.8500000000004</v>
      </c>
      <c r="X1199" s="19">
        <v>477.5</v>
      </c>
      <c r="Y1199" s="19">
        <v>59.8</v>
      </c>
      <c r="Z1199" s="19">
        <v>160</v>
      </c>
      <c r="AA1199" s="50">
        <v>0</v>
      </c>
      <c r="AB1199" s="50">
        <v>0</v>
      </c>
      <c r="AC1199" s="50">
        <v>0</v>
      </c>
      <c r="AD1199" s="50">
        <v>0</v>
      </c>
      <c r="AE1199" s="50">
        <v>0</v>
      </c>
      <c r="AF1199" s="50">
        <v>0</v>
      </c>
      <c r="AG1199" s="61">
        <v>0</v>
      </c>
      <c r="AH1199" s="61">
        <v>0</v>
      </c>
      <c r="AI1199" s="61">
        <v>0</v>
      </c>
      <c r="AJ1199" s="38">
        <f t="shared" si="51"/>
        <v>697.3</v>
      </c>
      <c r="AK1199" s="23">
        <v>4804.85</v>
      </c>
      <c r="AL1199" s="5">
        <v>39.15</v>
      </c>
      <c r="AM1199" s="38">
        <v>4068.4</v>
      </c>
    </row>
    <row r="1200" spans="1:39" ht="13.5">
      <c r="A1200" s="51" t="s">
        <v>13</v>
      </c>
      <c r="B1200" s="6">
        <v>2015</v>
      </c>
      <c r="C1200" s="40">
        <v>10</v>
      </c>
      <c r="D1200" s="16">
        <v>2020</v>
      </c>
      <c r="E1200" s="16">
        <v>135</v>
      </c>
      <c r="F1200" s="16">
        <v>0</v>
      </c>
      <c r="G1200" s="16">
        <v>0</v>
      </c>
      <c r="H1200" s="16">
        <v>0</v>
      </c>
      <c r="I1200" s="16">
        <v>0</v>
      </c>
      <c r="J1200" s="16">
        <v>0</v>
      </c>
      <c r="K1200" s="38">
        <f t="shared" si="50"/>
        <v>2155</v>
      </c>
      <c r="L1200" s="16">
        <v>0</v>
      </c>
      <c r="M1200" s="16">
        <v>162</v>
      </c>
      <c r="N1200" s="19">
        <v>280</v>
      </c>
      <c r="O1200" s="16">
        <v>565.95</v>
      </c>
      <c r="P1200" s="19">
        <v>278.62</v>
      </c>
      <c r="Q1200" s="19">
        <v>0</v>
      </c>
      <c r="R1200" s="19">
        <v>0</v>
      </c>
      <c r="S1200" s="19">
        <v>0</v>
      </c>
      <c r="T1200" s="19">
        <v>1265.4</v>
      </c>
      <c r="U1200" s="19">
        <v>0</v>
      </c>
      <c r="V1200" s="19">
        <v>0</v>
      </c>
      <c r="W1200" s="23">
        <f t="shared" si="52"/>
        <v>2551.9700000000003</v>
      </c>
      <c r="X1200" s="19">
        <v>88</v>
      </c>
      <c r="Y1200" s="19">
        <v>7</v>
      </c>
      <c r="Z1200" s="19">
        <v>160</v>
      </c>
      <c r="AA1200" s="50">
        <v>0</v>
      </c>
      <c r="AB1200" s="50">
        <v>0</v>
      </c>
      <c r="AC1200" s="50">
        <v>0</v>
      </c>
      <c r="AD1200" s="50">
        <v>0</v>
      </c>
      <c r="AE1200" s="50">
        <v>0</v>
      </c>
      <c r="AF1200" s="50">
        <v>0</v>
      </c>
      <c r="AG1200" s="61">
        <v>0</v>
      </c>
      <c r="AH1200" s="61">
        <v>0</v>
      </c>
      <c r="AI1200" s="61">
        <v>0</v>
      </c>
      <c r="AJ1200" s="38">
        <f t="shared" si="51"/>
        <v>255</v>
      </c>
      <c r="AK1200" s="23">
        <v>4706.97</v>
      </c>
      <c r="AL1200" s="5">
        <v>36.21</v>
      </c>
      <c r="AM1200" s="38">
        <v>4415.76</v>
      </c>
    </row>
    <row r="1201" spans="1:39" ht="13.5">
      <c r="A1201" s="51" t="s">
        <v>13</v>
      </c>
      <c r="B1201" s="6">
        <v>2015</v>
      </c>
      <c r="C1201" s="40">
        <v>10</v>
      </c>
      <c r="D1201" s="16">
        <v>2020</v>
      </c>
      <c r="E1201" s="16">
        <v>150</v>
      </c>
      <c r="F1201" s="16">
        <v>0</v>
      </c>
      <c r="G1201" s="16">
        <v>0</v>
      </c>
      <c r="H1201" s="16">
        <v>0</v>
      </c>
      <c r="I1201" s="16">
        <v>0</v>
      </c>
      <c r="J1201" s="16">
        <v>0</v>
      </c>
      <c r="K1201" s="38">
        <f t="shared" si="50"/>
        <v>2170</v>
      </c>
      <c r="L1201" s="16">
        <v>0</v>
      </c>
      <c r="M1201" s="16">
        <v>45</v>
      </c>
      <c r="N1201" s="19">
        <v>270.67</v>
      </c>
      <c r="O1201" s="16">
        <v>522.41</v>
      </c>
      <c r="P1201" s="19">
        <v>278.62</v>
      </c>
      <c r="Q1201" s="19">
        <v>0</v>
      </c>
      <c r="R1201" s="19">
        <v>0</v>
      </c>
      <c r="S1201" s="19">
        <v>0</v>
      </c>
      <c r="T1201" s="19">
        <v>1427.93</v>
      </c>
      <c r="U1201" s="19">
        <v>0</v>
      </c>
      <c r="V1201" s="19">
        <v>0</v>
      </c>
      <c r="W1201" s="23">
        <f t="shared" si="52"/>
        <v>2544.63</v>
      </c>
      <c r="X1201" s="19">
        <v>73</v>
      </c>
      <c r="Y1201" s="19">
        <v>39</v>
      </c>
      <c r="Z1201" s="19">
        <v>160</v>
      </c>
      <c r="AA1201" s="50">
        <v>0</v>
      </c>
      <c r="AB1201" s="50">
        <v>0</v>
      </c>
      <c r="AC1201" s="50">
        <v>18.57</v>
      </c>
      <c r="AD1201" s="50">
        <v>0</v>
      </c>
      <c r="AE1201" s="50">
        <v>0</v>
      </c>
      <c r="AF1201" s="50">
        <v>0</v>
      </c>
      <c r="AG1201" s="14">
        <v>0</v>
      </c>
      <c r="AH1201" s="14">
        <v>0</v>
      </c>
      <c r="AI1201" s="14">
        <v>0</v>
      </c>
      <c r="AJ1201" s="38">
        <f t="shared" si="51"/>
        <v>290.57</v>
      </c>
      <c r="AK1201" s="23">
        <v>4696.06</v>
      </c>
      <c r="AL1201" s="5">
        <v>35.88</v>
      </c>
      <c r="AM1201" s="38">
        <v>4388.18</v>
      </c>
    </row>
    <row r="1202" spans="1:39" ht="13.5">
      <c r="A1202" s="51" t="s">
        <v>13</v>
      </c>
      <c r="B1202" s="6">
        <v>2015</v>
      </c>
      <c r="C1202" s="40">
        <v>10</v>
      </c>
      <c r="D1202" s="16">
        <v>2020</v>
      </c>
      <c r="E1202" s="16">
        <v>130</v>
      </c>
      <c r="F1202" s="16">
        <v>0</v>
      </c>
      <c r="G1202" s="16">
        <v>0</v>
      </c>
      <c r="H1202" s="16">
        <v>0</v>
      </c>
      <c r="I1202" s="16">
        <v>0</v>
      </c>
      <c r="J1202" s="16">
        <v>0</v>
      </c>
      <c r="K1202" s="38">
        <f t="shared" si="50"/>
        <v>2150</v>
      </c>
      <c r="L1202" s="16">
        <v>0</v>
      </c>
      <c r="M1202" s="16">
        <v>162</v>
      </c>
      <c r="N1202" s="19">
        <v>280</v>
      </c>
      <c r="O1202" s="16">
        <v>565.95</v>
      </c>
      <c r="P1202" s="19">
        <v>278.62</v>
      </c>
      <c r="Q1202" s="19">
        <v>0</v>
      </c>
      <c r="R1202" s="19">
        <v>0</v>
      </c>
      <c r="S1202" s="19">
        <v>0</v>
      </c>
      <c r="T1202" s="19">
        <v>1358.28</v>
      </c>
      <c r="U1202" s="19">
        <v>0</v>
      </c>
      <c r="V1202" s="19">
        <v>0</v>
      </c>
      <c r="W1202" s="23">
        <f t="shared" si="52"/>
        <v>2644.8500000000004</v>
      </c>
      <c r="X1202" s="19">
        <v>244</v>
      </c>
      <c r="Y1202" s="19">
        <v>46</v>
      </c>
      <c r="Z1202" s="19">
        <v>158</v>
      </c>
      <c r="AA1202" s="50">
        <v>0</v>
      </c>
      <c r="AB1202" s="50">
        <v>0</v>
      </c>
      <c r="AC1202" s="50">
        <v>0</v>
      </c>
      <c r="AD1202" s="50">
        <v>0</v>
      </c>
      <c r="AE1202" s="50">
        <v>0</v>
      </c>
      <c r="AF1202" s="50">
        <v>0</v>
      </c>
      <c r="AG1202" s="14">
        <v>0</v>
      </c>
      <c r="AH1202" s="14">
        <v>0</v>
      </c>
      <c r="AI1202" s="14">
        <v>0</v>
      </c>
      <c r="AJ1202" s="38">
        <f t="shared" si="51"/>
        <v>448</v>
      </c>
      <c r="AK1202" s="23">
        <v>4794.85</v>
      </c>
      <c r="AL1202" s="5">
        <v>38.85</v>
      </c>
      <c r="AM1202" s="38">
        <v>4308</v>
      </c>
    </row>
    <row r="1203" spans="1:39" ht="13.5">
      <c r="A1203" s="51" t="s">
        <v>13</v>
      </c>
      <c r="B1203" s="6">
        <v>2015</v>
      </c>
      <c r="C1203" s="40">
        <v>10</v>
      </c>
      <c r="D1203" s="16">
        <v>2020</v>
      </c>
      <c r="E1203" s="16">
        <v>140</v>
      </c>
      <c r="F1203" s="16">
        <v>0</v>
      </c>
      <c r="G1203" s="16">
        <v>0</v>
      </c>
      <c r="H1203" s="16">
        <v>0</v>
      </c>
      <c r="I1203" s="16">
        <v>0</v>
      </c>
      <c r="J1203" s="16">
        <v>0</v>
      </c>
      <c r="K1203" s="38">
        <f t="shared" si="50"/>
        <v>2160</v>
      </c>
      <c r="L1203" s="16">
        <v>0</v>
      </c>
      <c r="M1203" s="16">
        <v>162</v>
      </c>
      <c r="N1203" s="19">
        <v>280</v>
      </c>
      <c r="O1203" s="16">
        <v>565.95</v>
      </c>
      <c r="P1203" s="19">
        <v>278.62</v>
      </c>
      <c r="Q1203" s="19">
        <v>0</v>
      </c>
      <c r="R1203" s="19">
        <v>0</v>
      </c>
      <c r="S1203" s="19">
        <v>0</v>
      </c>
      <c r="T1203" s="19">
        <v>1358.28</v>
      </c>
      <c r="U1203" s="19">
        <v>0</v>
      </c>
      <c r="V1203" s="19">
        <v>0</v>
      </c>
      <c r="W1203" s="23">
        <f t="shared" si="52"/>
        <v>2644.8500000000004</v>
      </c>
      <c r="X1203" s="19">
        <v>503</v>
      </c>
      <c r="Y1203" s="19">
        <v>20.2</v>
      </c>
      <c r="Z1203" s="19">
        <v>160</v>
      </c>
      <c r="AA1203" s="50">
        <v>0</v>
      </c>
      <c r="AB1203" s="50">
        <v>0</v>
      </c>
      <c r="AC1203" s="50">
        <v>0</v>
      </c>
      <c r="AD1203" s="50">
        <v>0</v>
      </c>
      <c r="AE1203" s="50">
        <v>0</v>
      </c>
      <c r="AF1203" s="50">
        <v>0</v>
      </c>
      <c r="AG1203" s="61">
        <v>0</v>
      </c>
      <c r="AH1203" s="61">
        <v>0</v>
      </c>
      <c r="AI1203" s="61">
        <v>0</v>
      </c>
      <c r="AJ1203" s="38">
        <f t="shared" si="51"/>
        <v>683.2</v>
      </c>
      <c r="AK1203" s="23">
        <v>4804.85</v>
      </c>
      <c r="AL1203" s="5">
        <v>39.15</v>
      </c>
      <c r="AM1203" s="38">
        <v>4082.5</v>
      </c>
    </row>
    <row r="1204" spans="1:39" ht="13.5">
      <c r="A1204" s="51" t="s">
        <v>15</v>
      </c>
      <c r="B1204" s="6">
        <v>2015</v>
      </c>
      <c r="C1204" s="40">
        <v>10</v>
      </c>
      <c r="D1204" s="16">
        <v>2020</v>
      </c>
      <c r="E1204" s="16">
        <v>330</v>
      </c>
      <c r="F1204" s="16">
        <v>80</v>
      </c>
      <c r="G1204" s="16">
        <v>0</v>
      </c>
      <c r="H1204" s="16">
        <v>0</v>
      </c>
      <c r="I1204" s="16">
        <v>0</v>
      </c>
      <c r="J1204" s="16">
        <v>0</v>
      </c>
      <c r="K1204" s="38">
        <f t="shared" si="50"/>
        <v>2430</v>
      </c>
      <c r="L1204" s="16">
        <v>300</v>
      </c>
      <c r="M1204" s="16">
        <v>162</v>
      </c>
      <c r="N1204" s="19">
        <v>280</v>
      </c>
      <c r="O1204" s="16">
        <v>565.95</v>
      </c>
      <c r="P1204" s="19">
        <v>278.62</v>
      </c>
      <c r="Q1204" s="19">
        <v>0</v>
      </c>
      <c r="R1204" s="19">
        <v>0</v>
      </c>
      <c r="S1204" s="19">
        <v>0</v>
      </c>
      <c r="T1204" s="19">
        <v>1416.32</v>
      </c>
      <c r="U1204" s="19">
        <v>0</v>
      </c>
      <c r="V1204" s="19">
        <v>0</v>
      </c>
      <c r="W1204" s="23">
        <f aca="true" t="shared" si="53" ref="W1204:W1235">SUM(L1204:V1204)</f>
        <v>3002.8900000000003</v>
      </c>
      <c r="X1204" s="19">
        <v>474</v>
      </c>
      <c r="Y1204" s="19">
        <v>0</v>
      </c>
      <c r="Z1204" s="19">
        <v>160</v>
      </c>
      <c r="AA1204" s="50">
        <v>0</v>
      </c>
      <c r="AB1204" s="50">
        <v>0</v>
      </c>
      <c r="AC1204" s="50">
        <v>0</v>
      </c>
      <c r="AD1204" s="50">
        <v>0</v>
      </c>
      <c r="AE1204" s="50">
        <v>300</v>
      </c>
      <c r="AF1204" s="50">
        <v>0</v>
      </c>
      <c r="AG1204" s="61">
        <v>0</v>
      </c>
      <c r="AH1204" s="61">
        <v>0</v>
      </c>
      <c r="AI1204" s="61">
        <v>0</v>
      </c>
      <c r="AJ1204" s="38">
        <f t="shared" si="51"/>
        <v>934</v>
      </c>
      <c r="AK1204" s="23">
        <v>5432.89</v>
      </c>
      <c r="AL1204" s="5">
        <v>88.29</v>
      </c>
      <c r="AM1204" s="38">
        <v>4410.6</v>
      </c>
    </row>
    <row r="1205" spans="1:39" ht="13.5">
      <c r="A1205" s="51" t="s">
        <v>13</v>
      </c>
      <c r="B1205" s="6">
        <v>2015</v>
      </c>
      <c r="C1205" s="40">
        <v>10</v>
      </c>
      <c r="D1205" s="16">
        <v>2020</v>
      </c>
      <c r="E1205" s="16">
        <v>130</v>
      </c>
      <c r="F1205" s="16">
        <v>0</v>
      </c>
      <c r="G1205" s="16">
        <v>0</v>
      </c>
      <c r="H1205" s="16">
        <v>0</v>
      </c>
      <c r="I1205" s="16">
        <v>0</v>
      </c>
      <c r="J1205" s="16">
        <v>0</v>
      </c>
      <c r="K1205" s="38">
        <f t="shared" si="50"/>
        <v>2150</v>
      </c>
      <c r="L1205" s="16">
        <v>0</v>
      </c>
      <c r="M1205" s="16">
        <v>45</v>
      </c>
      <c r="N1205" s="19">
        <v>280</v>
      </c>
      <c r="O1205" s="16">
        <v>565.95</v>
      </c>
      <c r="P1205" s="19">
        <v>278.62</v>
      </c>
      <c r="Q1205" s="19">
        <v>0</v>
      </c>
      <c r="R1205" s="19">
        <v>0</v>
      </c>
      <c r="S1205" s="19">
        <v>0</v>
      </c>
      <c r="T1205" s="19">
        <v>1427.93</v>
      </c>
      <c r="U1205" s="19">
        <v>0</v>
      </c>
      <c r="V1205" s="19">
        <v>0</v>
      </c>
      <c r="W1205" s="23">
        <f t="shared" si="53"/>
        <v>2597.5</v>
      </c>
      <c r="X1205" s="19">
        <v>415.8</v>
      </c>
      <c r="Y1205" s="19">
        <v>31.7</v>
      </c>
      <c r="Z1205" s="19">
        <v>160</v>
      </c>
      <c r="AA1205" s="50">
        <v>0</v>
      </c>
      <c r="AB1205" s="50">
        <v>0</v>
      </c>
      <c r="AC1205" s="50">
        <v>0</v>
      </c>
      <c r="AD1205" s="50">
        <v>0</v>
      </c>
      <c r="AE1205" s="50">
        <v>0</v>
      </c>
      <c r="AF1205" s="50">
        <v>0</v>
      </c>
      <c r="AG1205" s="61">
        <v>0</v>
      </c>
      <c r="AH1205" s="61">
        <v>0</v>
      </c>
      <c r="AI1205" s="61">
        <v>0</v>
      </c>
      <c r="AJ1205" s="38">
        <f t="shared" si="51"/>
        <v>607.5</v>
      </c>
      <c r="AK1205" s="23">
        <v>4747.5</v>
      </c>
      <c r="AL1205" s="5">
        <v>37.43</v>
      </c>
      <c r="AM1205" s="38">
        <v>4102.57</v>
      </c>
    </row>
    <row r="1206" spans="1:39" ht="13.5">
      <c r="A1206" s="51" t="s">
        <v>13</v>
      </c>
      <c r="B1206" s="6">
        <v>2015</v>
      </c>
      <c r="C1206" s="40">
        <v>10</v>
      </c>
      <c r="D1206" s="16">
        <v>2020</v>
      </c>
      <c r="E1206" s="16">
        <v>150</v>
      </c>
      <c r="F1206" s="16">
        <v>0</v>
      </c>
      <c r="G1206" s="16">
        <v>0</v>
      </c>
      <c r="H1206" s="16">
        <v>0</v>
      </c>
      <c r="I1206" s="16">
        <v>0</v>
      </c>
      <c r="J1206" s="16">
        <v>0</v>
      </c>
      <c r="K1206" s="38">
        <f t="shared" si="50"/>
        <v>2170</v>
      </c>
      <c r="L1206" s="16">
        <v>0</v>
      </c>
      <c r="M1206" s="16">
        <v>45</v>
      </c>
      <c r="N1206" s="19">
        <v>224</v>
      </c>
      <c r="O1206" s="16">
        <v>435.34</v>
      </c>
      <c r="P1206" s="19">
        <v>278.62</v>
      </c>
      <c r="Q1206" s="19">
        <v>0</v>
      </c>
      <c r="R1206" s="19">
        <v>0</v>
      </c>
      <c r="S1206" s="19">
        <v>0</v>
      </c>
      <c r="T1206" s="19">
        <v>708.16</v>
      </c>
      <c r="U1206" s="19">
        <v>0</v>
      </c>
      <c r="V1206" s="19">
        <v>0</v>
      </c>
      <c r="W1206" s="23">
        <f t="shared" si="53"/>
        <v>1691.12</v>
      </c>
      <c r="X1206" s="19">
        <v>233.5</v>
      </c>
      <c r="Y1206" s="19">
        <v>12.3</v>
      </c>
      <c r="Z1206" s="19">
        <v>160</v>
      </c>
      <c r="AA1206" s="50">
        <v>0</v>
      </c>
      <c r="AB1206" s="50">
        <v>0</v>
      </c>
      <c r="AC1206" s="50">
        <v>0</v>
      </c>
      <c r="AD1206" s="50">
        <v>0</v>
      </c>
      <c r="AE1206" s="50">
        <v>0</v>
      </c>
      <c r="AF1206" s="50">
        <v>557.24</v>
      </c>
      <c r="AG1206" s="14">
        <v>0</v>
      </c>
      <c r="AH1206" s="14">
        <v>0</v>
      </c>
      <c r="AI1206" s="14">
        <v>0</v>
      </c>
      <c r="AJ1206" s="38">
        <f t="shared" si="51"/>
        <v>963.04</v>
      </c>
      <c r="AK1206" s="23">
        <v>3303.88</v>
      </c>
      <c r="AL1206" s="5">
        <v>0</v>
      </c>
      <c r="AM1206" s="38">
        <v>2898.08</v>
      </c>
    </row>
    <row r="1207" spans="1:39" ht="13.5">
      <c r="A1207" s="51" t="s">
        <v>13</v>
      </c>
      <c r="B1207" s="6">
        <v>2015</v>
      </c>
      <c r="C1207" s="40">
        <v>10</v>
      </c>
      <c r="D1207" s="16">
        <v>2020</v>
      </c>
      <c r="E1207" s="16">
        <v>140</v>
      </c>
      <c r="F1207" s="16">
        <v>0</v>
      </c>
      <c r="G1207" s="16">
        <v>0</v>
      </c>
      <c r="H1207" s="16">
        <v>0</v>
      </c>
      <c r="I1207" s="16">
        <v>0</v>
      </c>
      <c r="J1207" s="16">
        <v>0</v>
      </c>
      <c r="K1207" s="38">
        <f t="shared" si="50"/>
        <v>2160</v>
      </c>
      <c r="L1207" s="16">
        <v>0</v>
      </c>
      <c r="M1207" s="16">
        <v>162</v>
      </c>
      <c r="N1207" s="19">
        <v>280</v>
      </c>
      <c r="O1207" s="16">
        <v>565.95</v>
      </c>
      <c r="P1207" s="19">
        <v>278.62</v>
      </c>
      <c r="Q1207" s="19">
        <v>0</v>
      </c>
      <c r="R1207" s="19">
        <v>0</v>
      </c>
      <c r="S1207" s="19">
        <v>0</v>
      </c>
      <c r="T1207" s="19">
        <v>1358.28</v>
      </c>
      <c r="U1207" s="19">
        <v>0</v>
      </c>
      <c r="V1207" s="19">
        <v>0</v>
      </c>
      <c r="W1207" s="23">
        <f t="shared" si="53"/>
        <v>2644.8500000000004</v>
      </c>
      <c r="X1207" s="19">
        <v>298</v>
      </c>
      <c r="Y1207" s="19">
        <v>9.1</v>
      </c>
      <c r="Z1207" s="19">
        <v>156</v>
      </c>
      <c r="AA1207" s="50">
        <v>0</v>
      </c>
      <c r="AB1207" s="50">
        <v>0</v>
      </c>
      <c r="AC1207" s="50">
        <v>0</v>
      </c>
      <c r="AD1207" s="50">
        <v>0</v>
      </c>
      <c r="AE1207" s="50">
        <v>0</v>
      </c>
      <c r="AF1207" s="50">
        <v>0</v>
      </c>
      <c r="AG1207" s="14">
        <v>0</v>
      </c>
      <c r="AH1207" s="14">
        <v>0</v>
      </c>
      <c r="AI1207" s="14">
        <v>0</v>
      </c>
      <c r="AJ1207" s="38">
        <f t="shared" si="51"/>
        <v>463.1</v>
      </c>
      <c r="AK1207" s="23">
        <v>4804.85</v>
      </c>
      <c r="AL1207" s="5">
        <v>39.15</v>
      </c>
      <c r="AM1207" s="38">
        <v>4302.6</v>
      </c>
    </row>
    <row r="1208" spans="1:39" ht="13.5">
      <c r="A1208" s="51" t="s">
        <v>13</v>
      </c>
      <c r="B1208" s="6">
        <v>2015</v>
      </c>
      <c r="C1208" s="40">
        <v>10</v>
      </c>
      <c r="D1208" s="16">
        <v>2020</v>
      </c>
      <c r="E1208" s="16">
        <v>180</v>
      </c>
      <c r="F1208" s="16">
        <v>0</v>
      </c>
      <c r="G1208" s="16">
        <v>0</v>
      </c>
      <c r="H1208" s="16">
        <v>0</v>
      </c>
      <c r="I1208" s="16">
        <v>0</v>
      </c>
      <c r="J1208" s="16">
        <v>0</v>
      </c>
      <c r="K1208" s="38">
        <f t="shared" si="50"/>
        <v>2200</v>
      </c>
      <c r="L1208" s="16">
        <v>0</v>
      </c>
      <c r="M1208" s="16">
        <v>45</v>
      </c>
      <c r="N1208" s="19">
        <v>280</v>
      </c>
      <c r="O1208" s="16">
        <v>565.95</v>
      </c>
      <c r="P1208" s="19">
        <v>278.62</v>
      </c>
      <c r="Q1208" s="19">
        <v>0</v>
      </c>
      <c r="R1208" s="19">
        <v>0</v>
      </c>
      <c r="S1208" s="19">
        <v>0</v>
      </c>
      <c r="T1208" s="19">
        <v>1427.93</v>
      </c>
      <c r="U1208" s="19">
        <v>0</v>
      </c>
      <c r="V1208" s="19">
        <v>0</v>
      </c>
      <c r="W1208" s="23">
        <f t="shared" si="53"/>
        <v>2597.5</v>
      </c>
      <c r="X1208" s="19">
        <v>421.5</v>
      </c>
      <c r="Y1208" s="19">
        <v>4</v>
      </c>
      <c r="Z1208" s="19">
        <v>160</v>
      </c>
      <c r="AA1208" s="50">
        <v>0</v>
      </c>
      <c r="AB1208" s="50">
        <v>0</v>
      </c>
      <c r="AC1208" s="50">
        <v>0</v>
      </c>
      <c r="AD1208" s="50">
        <v>0</v>
      </c>
      <c r="AE1208" s="50">
        <v>0</v>
      </c>
      <c r="AF1208" s="50">
        <v>0</v>
      </c>
      <c r="AG1208" s="61">
        <v>0</v>
      </c>
      <c r="AH1208" s="61">
        <v>0</v>
      </c>
      <c r="AI1208" s="61">
        <v>0</v>
      </c>
      <c r="AJ1208" s="38">
        <f t="shared" si="51"/>
        <v>585.5</v>
      </c>
      <c r="AK1208" s="23">
        <v>4797.5</v>
      </c>
      <c r="AL1208" s="5">
        <v>38.98</v>
      </c>
      <c r="AM1208" s="38">
        <v>4173.07</v>
      </c>
    </row>
    <row r="1209" spans="1:39" ht="13.5">
      <c r="A1209" s="51" t="s">
        <v>13</v>
      </c>
      <c r="B1209" s="6">
        <v>2015</v>
      </c>
      <c r="C1209" s="40">
        <v>10</v>
      </c>
      <c r="D1209" s="16">
        <v>2020</v>
      </c>
      <c r="E1209" s="16">
        <v>230</v>
      </c>
      <c r="F1209" s="16">
        <v>0</v>
      </c>
      <c r="G1209" s="16">
        <v>0</v>
      </c>
      <c r="H1209" s="16">
        <v>0</v>
      </c>
      <c r="I1209" s="16">
        <v>0</v>
      </c>
      <c r="J1209" s="16">
        <v>0</v>
      </c>
      <c r="K1209" s="38">
        <f t="shared" si="50"/>
        <v>2250</v>
      </c>
      <c r="L1209" s="16">
        <v>300</v>
      </c>
      <c r="M1209" s="16">
        <v>45</v>
      </c>
      <c r="N1209" s="19">
        <v>280</v>
      </c>
      <c r="O1209" s="16">
        <v>609.48</v>
      </c>
      <c r="P1209" s="19">
        <v>644.31</v>
      </c>
      <c r="Q1209" s="19">
        <v>0</v>
      </c>
      <c r="R1209" s="19">
        <v>0</v>
      </c>
      <c r="S1209" s="19">
        <v>0</v>
      </c>
      <c r="T1209" s="19">
        <v>928.74</v>
      </c>
      <c r="U1209" s="19">
        <v>0</v>
      </c>
      <c r="V1209" s="19">
        <v>0</v>
      </c>
      <c r="W1209" s="23">
        <f t="shared" si="53"/>
        <v>2807.5299999999997</v>
      </c>
      <c r="X1209" s="19">
        <v>401</v>
      </c>
      <c r="Y1209" s="19">
        <v>9.7</v>
      </c>
      <c r="Z1209" s="19">
        <v>160</v>
      </c>
      <c r="AA1209" s="50">
        <v>0</v>
      </c>
      <c r="AB1209" s="50">
        <v>0</v>
      </c>
      <c r="AC1209" s="50">
        <v>0</v>
      </c>
      <c r="AD1209" s="50">
        <v>0</v>
      </c>
      <c r="AE1209" s="50">
        <v>300</v>
      </c>
      <c r="AF1209" s="50">
        <v>0</v>
      </c>
      <c r="AG1209" s="61">
        <v>0</v>
      </c>
      <c r="AH1209" s="61">
        <v>0</v>
      </c>
      <c r="AI1209" s="61">
        <v>0</v>
      </c>
      <c r="AJ1209" s="38">
        <f t="shared" si="51"/>
        <v>870.7</v>
      </c>
      <c r="AK1209" s="23">
        <v>5057.53</v>
      </c>
      <c r="AL1209" s="5">
        <v>50.75</v>
      </c>
      <c r="AM1209" s="38">
        <v>4136.08</v>
      </c>
    </row>
    <row r="1210" spans="1:39" ht="13.5">
      <c r="A1210" s="51" t="s">
        <v>13</v>
      </c>
      <c r="B1210" s="6">
        <v>2015</v>
      </c>
      <c r="C1210" s="40">
        <v>10</v>
      </c>
      <c r="D1210" s="16">
        <v>2020</v>
      </c>
      <c r="E1210" s="16">
        <v>130</v>
      </c>
      <c r="F1210" s="16">
        <v>0</v>
      </c>
      <c r="G1210" s="16">
        <v>0</v>
      </c>
      <c r="H1210" s="16">
        <v>0</v>
      </c>
      <c r="I1210" s="16">
        <v>0</v>
      </c>
      <c r="J1210" s="16">
        <v>0</v>
      </c>
      <c r="K1210" s="38">
        <f t="shared" si="50"/>
        <v>2150</v>
      </c>
      <c r="L1210" s="16">
        <v>0</v>
      </c>
      <c r="M1210" s="16">
        <v>45</v>
      </c>
      <c r="N1210" s="19">
        <v>280</v>
      </c>
      <c r="O1210" s="16">
        <v>565.95</v>
      </c>
      <c r="P1210" s="19">
        <v>278.62</v>
      </c>
      <c r="Q1210" s="19">
        <v>0</v>
      </c>
      <c r="R1210" s="19">
        <v>0</v>
      </c>
      <c r="S1210" s="19">
        <v>0</v>
      </c>
      <c r="T1210" s="19">
        <v>1427.93</v>
      </c>
      <c r="U1210" s="19">
        <v>0</v>
      </c>
      <c r="V1210" s="19">
        <v>0</v>
      </c>
      <c r="W1210" s="23">
        <f t="shared" si="53"/>
        <v>2597.5</v>
      </c>
      <c r="X1210" s="19">
        <v>284.6</v>
      </c>
      <c r="Y1210" s="19">
        <v>26.9</v>
      </c>
      <c r="Z1210" s="19">
        <v>160</v>
      </c>
      <c r="AA1210" s="50">
        <v>0</v>
      </c>
      <c r="AB1210" s="50">
        <v>0</v>
      </c>
      <c r="AC1210" s="50">
        <v>0</v>
      </c>
      <c r="AD1210" s="50">
        <v>0</v>
      </c>
      <c r="AE1210" s="50">
        <v>0</v>
      </c>
      <c r="AF1210" s="50">
        <v>0</v>
      </c>
      <c r="AG1210" s="61">
        <v>0</v>
      </c>
      <c r="AH1210" s="61">
        <v>0</v>
      </c>
      <c r="AI1210" s="61">
        <v>0</v>
      </c>
      <c r="AJ1210" s="38">
        <f t="shared" si="51"/>
        <v>471.5</v>
      </c>
      <c r="AK1210" s="23">
        <v>4747.5</v>
      </c>
      <c r="AL1210" s="5">
        <v>37.43</v>
      </c>
      <c r="AM1210" s="38">
        <v>4238.57</v>
      </c>
    </row>
    <row r="1211" spans="1:39" ht="13.5">
      <c r="A1211" s="51" t="s">
        <v>13</v>
      </c>
      <c r="B1211" s="6">
        <v>2015</v>
      </c>
      <c r="C1211" s="40">
        <v>10</v>
      </c>
      <c r="D1211" s="16">
        <v>2020</v>
      </c>
      <c r="E1211" s="16">
        <v>140</v>
      </c>
      <c r="F1211" s="16">
        <v>0</v>
      </c>
      <c r="G1211" s="16">
        <v>0</v>
      </c>
      <c r="H1211" s="16">
        <v>0</v>
      </c>
      <c r="I1211" s="16">
        <v>0</v>
      </c>
      <c r="J1211" s="16">
        <v>0</v>
      </c>
      <c r="K1211" s="38">
        <f t="shared" si="50"/>
        <v>2160</v>
      </c>
      <c r="L1211" s="16">
        <v>0</v>
      </c>
      <c r="M1211" s="16">
        <v>153</v>
      </c>
      <c r="N1211" s="19">
        <v>280</v>
      </c>
      <c r="O1211" s="16">
        <v>478.88</v>
      </c>
      <c r="P1211" s="19">
        <v>278.62</v>
      </c>
      <c r="Q1211" s="19">
        <v>0</v>
      </c>
      <c r="R1211" s="19">
        <v>0</v>
      </c>
      <c r="S1211" s="19">
        <v>0</v>
      </c>
      <c r="T1211" s="19">
        <v>1358.28</v>
      </c>
      <c r="U1211" s="19">
        <v>0</v>
      </c>
      <c r="V1211" s="19">
        <v>0</v>
      </c>
      <c r="W1211" s="23">
        <f t="shared" si="53"/>
        <v>2548.7799999999997</v>
      </c>
      <c r="X1211" s="19">
        <v>584</v>
      </c>
      <c r="Y1211" s="19">
        <v>11.3</v>
      </c>
      <c r="Z1211" s="19">
        <v>160</v>
      </c>
      <c r="AA1211" s="50">
        <v>0</v>
      </c>
      <c r="AB1211" s="50">
        <v>0</v>
      </c>
      <c r="AC1211" s="50">
        <v>0</v>
      </c>
      <c r="AD1211" s="50">
        <v>212</v>
      </c>
      <c r="AE1211" s="50">
        <v>0</v>
      </c>
      <c r="AF1211" s="50">
        <v>0</v>
      </c>
      <c r="AG1211" s="14">
        <v>0</v>
      </c>
      <c r="AH1211" s="14">
        <v>0</v>
      </c>
      <c r="AI1211" s="14">
        <v>0</v>
      </c>
      <c r="AJ1211" s="38">
        <f t="shared" si="51"/>
        <v>967.3</v>
      </c>
      <c r="AK1211" s="23">
        <v>4496.78</v>
      </c>
      <c r="AL1211" s="5">
        <v>29.9</v>
      </c>
      <c r="AM1211" s="38">
        <v>3711.58</v>
      </c>
    </row>
    <row r="1212" spans="1:39" ht="13.5">
      <c r="A1212" s="51" t="s">
        <v>13</v>
      </c>
      <c r="B1212" s="6">
        <v>2015</v>
      </c>
      <c r="C1212" s="40">
        <v>10</v>
      </c>
      <c r="D1212" s="16">
        <v>2020</v>
      </c>
      <c r="E1212" s="16">
        <v>300</v>
      </c>
      <c r="F1212" s="16">
        <v>50</v>
      </c>
      <c r="G1212" s="16">
        <v>0</v>
      </c>
      <c r="H1212" s="16">
        <v>0</v>
      </c>
      <c r="I1212" s="16">
        <v>0</v>
      </c>
      <c r="J1212" s="16">
        <v>0</v>
      </c>
      <c r="K1212" s="38">
        <f t="shared" si="50"/>
        <v>2370</v>
      </c>
      <c r="L1212" s="16">
        <v>200</v>
      </c>
      <c r="M1212" s="16">
        <v>153</v>
      </c>
      <c r="N1212" s="19">
        <v>280</v>
      </c>
      <c r="O1212" s="16">
        <v>565.95</v>
      </c>
      <c r="P1212" s="19">
        <v>644.31</v>
      </c>
      <c r="Q1212" s="19">
        <v>0</v>
      </c>
      <c r="R1212" s="19">
        <v>0</v>
      </c>
      <c r="S1212" s="19">
        <v>0</v>
      </c>
      <c r="T1212" s="19">
        <v>847.47</v>
      </c>
      <c r="U1212" s="19">
        <v>50</v>
      </c>
      <c r="V1212" s="19">
        <v>0</v>
      </c>
      <c r="W1212" s="23">
        <f t="shared" si="53"/>
        <v>2740.73</v>
      </c>
      <c r="X1212" s="19">
        <v>269</v>
      </c>
      <c r="Y1212" s="19">
        <v>0</v>
      </c>
      <c r="Z1212" s="19">
        <v>160</v>
      </c>
      <c r="AA1212" s="50">
        <v>0</v>
      </c>
      <c r="AB1212" s="50">
        <v>0</v>
      </c>
      <c r="AC1212" s="50">
        <v>0</v>
      </c>
      <c r="AD1212" s="50">
        <v>116</v>
      </c>
      <c r="AE1212" s="50">
        <v>200</v>
      </c>
      <c r="AF1212" s="50">
        <v>0</v>
      </c>
      <c r="AG1212" s="14">
        <v>0</v>
      </c>
      <c r="AH1212" s="14">
        <v>0</v>
      </c>
      <c r="AI1212" s="14">
        <v>0</v>
      </c>
      <c r="AJ1212" s="38">
        <f t="shared" si="51"/>
        <v>745</v>
      </c>
      <c r="AK1212" s="23">
        <v>4994.73</v>
      </c>
      <c r="AL1212" s="5">
        <v>77.84</v>
      </c>
      <c r="AM1212" s="38">
        <v>4320.89</v>
      </c>
    </row>
    <row r="1213" spans="1:39" ht="13.5">
      <c r="A1213" s="51" t="s">
        <v>13</v>
      </c>
      <c r="B1213" s="6">
        <v>2015</v>
      </c>
      <c r="C1213" s="40">
        <v>10</v>
      </c>
      <c r="D1213" s="16">
        <v>2020</v>
      </c>
      <c r="E1213" s="16">
        <v>230</v>
      </c>
      <c r="F1213" s="16">
        <v>0</v>
      </c>
      <c r="G1213" s="16">
        <v>0</v>
      </c>
      <c r="H1213" s="16">
        <v>0</v>
      </c>
      <c r="I1213" s="16">
        <v>0</v>
      </c>
      <c r="J1213" s="16">
        <v>0</v>
      </c>
      <c r="K1213" s="38">
        <f t="shared" si="50"/>
        <v>2250</v>
      </c>
      <c r="L1213" s="16">
        <v>300</v>
      </c>
      <c r="M1213" s="16">
        <v>153</v>
      </c>
      <c r="N1213" s="19">
        <v>280</v>
      </c>
      <c r="O1213" s="16">
        <v>565.95</v>
      </c>
      <c r="P1213" s="19">
        <v>644.31</v>
      </c>
      <c r="Q1213" s="19">
        <v>300</v>
      </c>
      <c r="R1213" s="19">
        <v>0</v>
      </c>
      <c r="S1213" s="19">
        <v>0</v>
      </c>
      <c r="T1213" s="19">
        <v>905.52</v>
      </c>
      <c r="U1213" s="19">
        <v>0</v>
      </c>
      <c r="V1213" s="19">
        <v>0</v>
      </c>
      <c r="W1213" s="23">
        <f t="shared" si="53"/>
        <v>3148.78</v>
      </c>
      <c r="X1213" s="19">
        <v>132.4</v>
      </c>
      <c r="Y1213" s="19">
        <v>3</v>
      </c>
      <c r="Z1213" s="19">
        <v>154.67</v>
      </c>
      <c r="AA1213" s="50">
        <v>0</v>
      </c>
      <c r="AB1213" s="50">
        <v>0</v>
      </c>
      <c r="AC1213" s="50">
        <v>0</v>
      </c>
      <c r="AD1213" s="50">
        <v>0</v>
      </c>
      <c r="AE1213" s="50">
        <v>300</v>
      </c>
      <c r="AF1213" s="50">
        <v>0</v>
      </c>
      <c r="AG1213" s="61">
        <v>0</v>
      </c>
      <c r="AH1213" s="61">
        <v>0</v>
      </c>
      <c r="AI1213" s="61">
        <v>0</v>
      </c>
      <c r="AJ1213" s="38">
        <f t="shared" si="51"/>
        <v>590.0699999999999</v>
      </c>
      <c r="AK1213" s="23">
        <v>5398.78</v>
      </c>
      <c r="AL1213" s="5">
        <v>84.88</v>
      </c>
      <c r="AM1213" s="38">
        <v>4723.83</v>
      </c>
    </row>
    <row r="1214" spans="1:39" ht="13.5">
      <c r="A1214" s="51" t="s">
        <v>13</v>
      </c>
      <c r="B1214" s="6">
        <v>2015</v>
      </c>
      <c r="C1214" s="40">
        <v>10</v>
      </c>
      <c r="D1214" s="16">
        <v>2020</v>
      </c>
      <c r="E1214" s="16">
        <v>130</v>
      </c>
      <c r="F1214" s="16">
        <v>0</v>
      </c>
      <c r="G1214" s="16">
        <v>0</v>
      </c>
      <c r="H1214" s="16">
        <v>0</v>
      </c>
      <c r="I1214" s="16">
        <v>0</v>
      </c>
      <c r="J1214" s="16">
        <v>0</v>
      </c>
      <c r="K1214" s="38">
        <f t="shared" si="50"/>
        <v>2150</v>
      </c>
      <c r="L1214" s="16">
        <v>300</v>
      </c>
      <c r="M1214" s="16">
        <v>162</v>
      </c>
      <c r="N1214" s="19">
        <v>280</v>
      </c>
      <c r="O1214" s="16">
        <v>565.95</v>
      </c>
      <c r="P1214" s="19">
        <v>278.62</v>
      </c>
      <c r="Q1214" s="19">
        <v>0</v>
      </c>
      <c r="R1214" s="19">
        <v>0</v>
      </c>
      <c r="S1214" s="19">
        <v>0</v>
      </c>
      <c r="T1214" s="19">
        <v>1416.32</v>
      </c>
      <c r="U1214" s="19">
        <v>0</v>
      </c>
      <c r="V1214" s="19">
        <v>0</v>
      </c>
      <c r="W1214" s="23">
        <f t="shared" si="53"/>
        <v>3002.8900000000003</v>
      </c>
      <c r="X1214" s="19">
        <v>251</v>
      </c>
      <c r="Y1214" s="19">
        <v>0</v>
      </c>
      <c r="Z1214" s="19">
        <v>160</v>
      </c>
      <c r="AA1214" s="50">
        <v>0</v>
      </c>
      <c r="AB1214" s="50">
        <v>0</v>
      </c>
      <c r="AC1214" s="50">
        <v>0</v>
      </c>
      <c r="AD1214" s="50">
        <v>0</v>
      </c>
      <c r="AE1214" s="50">
        <v>300</v>
      </c>
      <c r="AF1214" s="50">
        <v>0</v>
      </c>
      <c r="AG1214" s="61">
        <v>0</v>
      </c>
      <c r="AH1214" s="61">
        <v>0</v>
      </c>
      <c r="AI1214" s="61">
        <v>0</v>
      </c>
      <c r="AJ1214" s="38">
        <f t="shared" si="51"/>
        <v>711</v>
      </c>
      <c r="AK1214" s="23">
        <v>5152.89</v>
      </c>
      <c r="AL1214" s="5">
        <v>60.29</v>
      </c>
      <c r="AM1214" s="38">
        <v>4381.5</v>
      </c>
    </row>
    <row r="1215" spans="1:39" ht="13.5">
      <c r="A1215" s="51" t="s">
        <v>13</v>
      </c>
      <c r="B1215" s="6">
        <v>2015</v>
      </c>
      <c r="C1215" s="40">
        <v>10</v>
      </c>
      <c r="D1215" s="16">
        <v>2020</v>
      </c>
      <c r="E1215" s="16">
        <v>230</v>
      </c>
      <c r="F1215" s="16">
        <v>0</v>
      </c>
      <c r="G1215" s="16">
        <v>0</v>
      </c>
      <c r="H1215" s="16">
        <v>0</v>
      </c>
      <c r="I1215" s="16">
        <v>0</v>
      </c>
      <c r="J1215" s="16">
        <v>0</v>
      </c>
      <c r="K1215" s="38">
        <f t="shared" si="50"/>
        <v>2250</v>
      </c>
      <c r="L1215" s="16">
        <v>300</v>
      </c>
      <c r="M1215" s="16">
        <v>45</v>
      </c>
      <c r="N1215" s="19">
        <v>280</v>
      </c>
      <c r="O1215" s="16">
        <v>565.95</v>
      </c>
      <c r="P1215" s="19">
        <v>278.62</v>
      </c>
      <c r="Q1215" s="19">
        <v>0</v>
      </c>
      <c r="R1215" s="19">
        <v>0</v>
      </c>
      <c r="S1215" s="19">
        <v>0</v>
      </c>
      <c r="T1215" s="19">
        <v>1427.93</v>
      </c>
      <c r="U1215" s="19">
        <v>0</v>
      </c>
      <c r="V1215" s="19">
        <v>0</v>
      </c>
      <c r="W1215" s="23">
        <f t="shared" si="53"/>
        <v>2897.5</v>
      </c>
      <c r="X1215" s="19">
        <v>329.4</v>
      </c>
      <c r="Y1215" s="19">
        <v>0</v>
      </c>
      <c r="Z1215" s="19">
        <v>160</v>
      </c>
      <c r="AA1215" s="50">
        <v>0</v>
      </c>
      <c r="AB1215" s="50">
        <v>0</v>
      </c>
      <c r="AC1215" s="50">
        <v>0</v>
      </c>
      <c r="AD1215" s="50">
        <v>0</v>
      </c>
      <c r="AE1215" s="50">
        <v>300</v>
      </c>
      <c r="AF1215" s="50">
        <v>0</v>
      </c>
      <c r="AG1215" s="61">
        <v>0</v>
      </c>
      <c r="AH1215" s="61">
        <v>5.61</v>
      </c>
      <c r="AI1215" s="61">
        <v>0</v>
      </c>
      <c r="AJ1215" s="38">
        <f t="shared" si="51"/>
        <v>795.01</v>
      </c>
      <c r="AK1215" s="23">
        <v>5147.5</v>
      </c>
      <c r="AL1215" s="5">
        <v>59.75</v>
      </c>
      <c r="AM1215" s="38">
        <v>4292.74</v>
      </c>
    </row>
    <row r="1216" spans="1:39" ht="13.5">
      <c r="A1216" s="51" t="s">
        <v>13</v>
      </c>
      <c r="B1216" s="6">
        <v>2015</v>
      </c>
      <c r="C1216" s="40">
        <v>10</v>
      </c>
      <c r="D1216" s="16">
        <v>2020</v>
      </c>
      <c r="E1216" s="16">
        <v>230</v>
      </c>
      <c r="F1216" s="16">
        <v>0</v>
      </c>
      <c r="G1216" s="16">
        <v>0</v>
      </c>
      <c r="H1216" s="16">
        <v>0</v>
      </c>
      <c r="I1216" s="16">
        <v>0</v>
      </c>
      <c r="J1216" s="16">
        <v>0</v>
      </c>
      <c r="K1216" s="38">
        <f t="shared" si="50"/>
        <v>2250</v>
      </c>
      <c r="L1216" s="16">
        <v>200</v>
      </c>
      <c r="M1216" s="16">
        <v>45</v>
      </c>
      <c r="N1216" s="19">
        <v>280</v>
      </c>
      <c r="O1216" s="16">
        <v>522.41</v>
      </c>
      <c r="P1216" s="19">
        <v>278.62</v>
      </c>
      <c r="Q1216" s="19">
        <v>0</v>
      </c>
      <c r="R1216" s="19">
        <v>0</v>
      </c>
      <c r="S1216" s="19">
        <v>0</v>
      </c>
      <c r="T1216" s="19">
        <v>1427.93</v>
      </c>
      <c r="U1216" s="19">
        <v>0</v>
      </c>
      <c r="V1216" s="19">
        <v>0</v>
      </c>
      <c r="W1216" s="23">
        <f t="shared" si="53"/>
        <v>2753.96</v>
      </c>
      <c r="X1216" s="19">
        <v>389</v>
      </c>
      <c r="Y1216" s="19">
        <v>8.9</v>
      </c>
      <c r="Z1216" s="19">
        <v>160</v>
      </c>
      <c r="AA1216" s="50">
        <v>0</v>
      </c>
      <c r="AB1216" s="50">
        <v>0</v>
      </c>
      <c r="AC1216" s="50">
        <v>0</v>
      </c>
      <c r="AD1216" s="50">
        <v>111</v>
      </c>
      <c r="AE1216" s="50">
        <v>200</v>
      </c>
      <c r="AF1216" s="50">
        <v>0</v>
      </c>
      <c r="AG1216" s="14">
        <v>0</v>
      </c>
      <c r="AH1216" s="14">
        <v>0</v>
      </c>
      <c r="AI1216" s="14">
        <v>0</v>
      </c>
      <c r="AJ1216" s="38">
        <f t="shared" si="51"/>
        <v>868.9</v>
      </c>
      <c r="AK1216" s="23">
        <v>4892.96</v>
      </c>
      <c r="AL1216" s="5">
        <v>41.79</v>
      </c>
      <c r="AM1216" s="38">
        <v>4093.27</v>
      </c>
    </row>
    <row r="1217" spans="1:39" ht="13.5">
      <c r="A1217" s="51" t="s">
        <v>13</v>
      </c>
      <c r="B1217" s="6">
        <v>2015</v>
      </c>
      <c r="C1217" s="40">
        <v>10</v>
      </c>
      <c r="D1217" s="16">
        <v>2020</v>
      </c>
      <c r="E1217" s="16">
        <v>220</v>
      </c>
      <c r="F1217" s="16">
        <v>0</v>
      </c>
      <c r="G1217" s="16">
        <v>0</v>
      </c>
      <c r="H1217" s="16">
        <v>0</v>
      </c>
      <c r="I1217" s="16">
        <v>0</v>
      </c>
      <c r="J1217" s="16">
        <v>0</v>
      </c>
      <c r="K1217" s="38">
        <f t="shared" si="50"/>
        <v>2240</v>
      </c>
      <c r="L1217" s="16">
        <v>300</v>
      </c>
      <c r="M1217" s="16">
        <v>45</v>
      </c>
      <c r="N1217" s="19">
        <v>280</v>
      </c>
      <c r="O1217" s="16">
        <v>565.95</v>
      </c>
      <c r="P1217" s="19">
        <v>278.62</v>
      </c>
      <c r="Q1217" s="19">
        <v>0</v>
      </c>
      <c r="R1217" s="19">
        <v>0</v>
      </c>
      <c r="S1217" s="19">
        <v>0</v>
      </c>
      <c r="T1217" s="19">
        <v>1427.93</v>
      </c>
      <c r="U1217" s="19">
        <v>0</v>
      </c>
      <c r="V1217" s="19">
        <v>0</v>
      </c>
      <c r="W1217" s="23">
        <f t="shared" si="53"/>
        <v>2897.5</v>
      </c>
      <c r="X1217" s="19">
        <v>402</v>
      </c>
      <c r="Y1217" s="19">
        <v>111.4</v>
      </c>
      <c r="Z1217" s="19">
        <v>160</v>
      </c>
      <c r="AA1217" s="50">
        <v>0</v>
      </c>
      <c r="AB1217" s="50">
        <v>0</v>
      </c>
      <c r="AC1217" s="50">
        <v>0</v>
      </c>
      <c r="AD1217" s="50">
        <v>0</v>
      </c>
      <c r="AE1217" s="50">
        <v>300</v>
      </c>
      <c r="AF1217" s="50">
        <v>0</v>
      </c>
      <c r="AG1217" s="14">
        <v>0</v>
      </c>
      <c r="AH1217" s="14">
        <v>0</v>
      </c>
      <c r="AI1217" s="14">
        <v>0</v>
      </c>
      <c r="AJ1217" s="38">
        <f t="shared" si="51"/>
        <v>973.4</v>
      </c>
      <c r="AK1217" s="23">
        <v>5137.5</v>
      </c>
      <c r="AL1217" s="5">
        <v>58.75</v>
      </c>
      <c r="AM1217" s="38">
        <v>4105.35</v>
      </c>
    </row>
    <row r="1218" spans="1:39" ht="13.5">
      <c r="A1218" s="51" t="s">
        <v>13</v>
      </c>
      <c r="B1218" s="6">
        <v>2015</v>
      </c>
      <c r="C1218" s="40">
        <v>10</v>
      </c>
      <c r="D1218" s="16">
        <v>2020</v>
      </c>
      <c r="E1218" s="16">
        <v>140</v>
      </c>
      <c r="F1218" s="16">
        <v>0</v>
      </c>
      <c r="G1218" s="16">
        <v>0</v>
      </c>
      <c r="H1218" s="16">
        <v>0</v>
      </c>
      <c r="I1218" s="16">
        <v>0</v>
      </c>
      <c r="J1218" s="16">
        <v>0</v>
      </c>
      <c r="K1218" s="38">
        <f t="shared" si="50"/>
        <v>2160</v>
      </c>
      <c r="L1218" s="16">
        <v>0</v>
      </c>
      <c r="M1218" s="16">
        <v>45</v>
      </c>
      <c r="N1218" s="19">
        <v>280</v>
      </c>
      <c r="O1218" s="16">
        <v>609.48</v>
      </c>
      <c r="P1218" s="19">
        <v>644.31</v>
      </c>
      <c r="Q1218" s="19">
        <v>0</v>
      </c>
      <c r="R1218" s="19">
        <v>0</v>
      </c>
      <c r="S1218" s="19">
        <v>0</v>
      </c>
      <c r="T1218" s="19">
        <v>940.34</v>
      </c>
      <c r="U1218" s="19">
        <v>0</v>
      </c>
      <c r="V1218" s="19">
        <v>0</v>
      </c>
      <c r="W1218" s="23">
        <f t="shared" si="53"/>
        <v>2519.13</v>
      </c>
      <c r="X1218" s="19">
        <v>563</v>
      </c>
      <c r="Y1218" s="19">
        <v>28.2</v>
      </c>
      <c r="Z1218" s="19">
        <v>158</v>
      </c>
      <c r="AA1218" s="50">
        <v>0</v>
      </c>
      <c r="AB1218" s="50">
        <v>0</v>
      </c>
      <c r="AC1218" s="50">
        <v>0</v>
      </c>
      <c r="AD1218" s="50">
        <v>0</v>
      </c>
      <c r="AE1218" s="50">
        <v>0</v>
      </c>
      <c r="AF1218" s="50">
        <v>0</v>
      </c>
      <c r="AG1218" s="61">
        <v>0</v>
      </c>
      <c r="AH1218" s="61">
        <v>0</v>
      </c>
      <c r="AI1218" s="61">
        <v>0</v>
      </c>
      <c r="AJ1218" s="38">
        <f t="shared" si="51"/>
        <v>749.2</v>
      </c>
      <c r="AK1218" s="23">
        <v>4679.13</v>
      </c>
      <c r="AL1218" s="5">
        <v>35.37</v>
      </c>
      <c r="AM1218" s="38">
        <v>3894.56</v>
      </c>
    </row>
    <row r="1219" spans="1:39" ht="13.5">
      <c r="A1219" s="51" t="s">
        <v>13</v>
      </c>
      <c r="B1219" s="6">
        <v>2015</v>
      </c>
      <c r="C1219" s="40">
        <v>10</v>
      </c>
      <c r="D1219" s="16">
        <v>2020</v>
      </c>
      <c r="E1219" s="16">
        <v>150</v>
      </c>
      <c r="F1219" s="16">
        <v>0</v>
      </c>
      <c r="G1219" s="16">
        <v>0</v>
      </c>
      <c r="H1219" s="16">
        <v>0</v>
      </c>
      <c r="I1219" s="16">
        <v>0</v>
      </c>
      <c r="J1219" s="16">
        <v>0</v>
      </c>
      <c r="K1219" s="38">
        <f aca="true" t="shared" si="54" ref="K1219:K1264">SUM(D1219:J1219)</f>
        <v>2170</v>
      </c>
      <c r="L1219" s="16">
        <v>0</v>
      </c>
      <c r="M1219" s="16">
        <v>36</v>
      </c>
      <c r="N1219" s="19">
        <v>280</v>
      </c>
      <c r="O1219" s="16">
        <v>600.78</v>
      </c>
      <c r="P1219" s="19">
        <v>261.21</v>
      </c>
      <c r="Q1219" s="19">
        <v>0</v>
      </c>
      <c r="R1219" s="19">
        <v>0</v>
      </c>
      <c r="S1219" s="19">
        <v>0</v>
      </c>
      <c r="T1219" s="19">
        <v>882.3</v>
      </c>
      <c r="U1219" s="19">
        <v>0</v>
      </c>
      <c r="V1219" s="19">
        <v>0</v>
      </c>
      <c r="W1219" s="23">
        <f t="shared" si="53"/>
        <v>2060.29</v>
      </c>
      <c r="X1219" s="19">
        <v>357</v>
      </c>
      <c r="Y1219" s="19">
        <v>25.2</v>
      </c>
      <c r="Z1219" s="19">
        <v>157</v>
      </c>
      <c r="AA1219" s="50">
        <v>0</v>
      </c>
      <c r="AB1219" s="50">
        <v>0</v>
      </c>
      <c r="AC1219" s="50">
        <v>0</v>
      </c>
      <c r="AD1219" s="50">
        <v>106</v>
      </c>
      <c r="AE1219" s="50">
        <v>0</v>
      </c>
      <c r="AF1219" s="50">
        <v>0</v>
      </c>
      <c r="AG1219" s="61">
        <v>0</v>
      </c>
      <c r="AH1219" s="61">
        <v>0</v>
      </c>
      <c r="AI1219" s="61">
        <v>0</v>
      </c>
      <c r="AJ1219" s="38">
        <f aca="true" t="shared" si="55" ref="AJ1219:AJ1261">SUM(X1219:AI1219)</f>
        <v>645.2</v>
      </c>
      <c r="AK1219" s="23">
        <v>4124.29</v>
      </c>
      <c r="AL1219" s="5">
        <v>18.73</v>
      </c>
      <c r="AM1219" s="38">
        <v>3566.36</v>
      </c>
    </row>
    <row r="1220" spans="1:39" ht="13.5">
      <c r="A1220" s="51" t="s">
        <v>13</v>
      </c>
      <c r="B1220" s="6">
        <v>2015</v>
      </c>
      <c r="C1220" s="40">
        <v>10</v>
      </c>
      <c r="D1220" s="16">
        <v>2020</v>
      </c>
      <c r="E1220" s="16">
        <v>143</v>
      </c>
      <c r="F1220" s="16">
        <v>0</v>
      </c>
      <c r="G1220" s="16">
        <v>0</v>
      </c>
      <c r="H1220" s="16">
        <v>0</v>
      </c>
      <c r="I1220" s="16">
        <v>0</v>
      </c>
      <c r="J1220" s="16">
        <v>0</v>
      </c>
      <c r="K1220" s="38">
        <f t="shared" si="54"/>
        <v>2163</v>
      </c>
      <c r="L1220" s="16">
        <v>0</v>
      </c>
      <c r="M1220" s="16">
        <v>45</v>
      </c>
      <c r="N1220" s="19">
        <v>280</v>
      </c>
      <c r="O1220" s="16">
        <v>609.48</v>
      </c>
      <c r="P1220" s="19">
        <v>644.31</v>
      </c>
      <c r="Q1220" s="19">
        <v>0</v>
      </c>
      <c r="R1220" s="19">
        <v>0</v>
      </c>
      <c r="S1220" s="19">
        <v>0</v>
      </c>
      <c r="T1220" s="19">
        <v>940.34</v>
      </c>
      <c r="U1220" s="19">
        <v>0</v>
      </c>
      <c r="V1220" s="19">
        <v>0</v>
      </c>
      <c r="W1220" s="23">
        <f t="shared" si="53"/>
        <v>2519.13</v>
      </c>
      <c r="X1220" s="19">
        <v>150</v>
      </c>
      <c r="Y1220" s="19">
        <v>0</v>
      </c>
      <c r="Z1220" s="19">
        <v>0</v>
      </c>
      <c r="AA1220" s="50">
        <v>0</v>
      </c>
      <c r="AB1220" s="50">
        <v>0</v>
      </c>
      <c r="AC1220" s="50">
        <v>0</v>
      </c>
      <c r="AD1220" s="50">
        <v>0</v>
      </c>
      <c r="AE1220" s="50">
        <v>0</v>
      </c>
      <c r="AF1220" s="50">
        <v>0</v>
      </c>
      <c r="AG1220" s="61">
        <v>0</v>
      </c>
      <c r="AH1220" s="61">
        <v>0</v>
      </c>
      <c r="AI1220" s="61">
        <v>0</v>
      </c>
      <c r="AJ1220" s="38">
        <f t="shared" si="55"/>
        <v>150</v>
      </c>
      <c r="AK1220" s="23">
        <v>4682.13</v>
      </c>
      <c r="AL1220" s="5">
        <v>35.46</v>
      </c>
      <c r="AM1220" s="38">
        <v>4496.67</v>
      </c>
    </row>
    <row r="1221" spans="1:39" ht="13.5">
      <c r="A1221" s="51" t="s">
        <v>13</v>
      </c>
      <c r="B1221" s="6">
        <v>2015</v>
      </c>
      <c r="C1221" s="40">
        <v>10</v>
      </c>
      <c r="D1221" s="16">
        <v>2020</v>
      </c>
      <c r="E1221" s="16">
        <v>120</v>
      </c>
      <c r="F1221" s="16">
        <v>0</v>
      </c>
      <c r="G1221" s="16">
        <v>0</v>
      </c>
      <c r="H1221" s="16">
        <v>0</v>
      </c>
      <c r="I1221" s="16">
        <v>0</v>
      </c>
      <c r="J1221" s="16">
        <v>0</v>
      </c>
      <c r="K1221" s="38">
        <f t="shared" si="54"/>
        <v>2140</v>
      </c>
      <c r="L1221" s="16">
        <v>0</v>
      </c>
      <c r="M1221" s="16">
        <v>45</v>
      </c>
      <c r="N1221" s="19">
        <v>280</v>
      </c>
      <c r="O1221" s="16">
        <v>565.65</v>
      </c>
      <c r="P1221" s="19">
        <v>278.62</v>
      </c>
      <c r="Q1221" s="19">
        <v>0</v>
      </c>
      <c r="R1221" s="19">
        <v>0</v>
      </c>
      <c r="S1221" s="19">
        <v>0</v>
      </c>
      <c r="T1221" s="19">
        <v>1427.93</v>
      </c>
      <c r="U1221" s="19">
        <v>0</v>
      </c>
      <c r="V1221" s="19">
        <v>0</v>
      </c>
      <c r="W1221" s="23">
        <f t="shared" si="53"/>
        <v>2597.2</v>
      </c>
      <c r="X1221" s="19">
        <v>513</v>
      </c>
      <c r="Y1221" s="19">
        <v>22.8</v>
      </c>
      <c r="Z1221" s="19">
        <v>160</v>
      </c>
      <c r="AA1221" s="50">
        <v>0</v>
      </c>
      <c r="AB1221" s="50">
        <v>0</v>
      </c>
      <c r="AC1221" s="50">
        <v>0</v>
      </c>
      <c r="AD1221" s="50">
        <v>0</v>
      </c>
      <c r="AE1221" s="50">
        <v>0</v>
      </c>
      <c r="AF1221" s="50">
        <v>92.87</v>
      </c>
      <c r="AG1221" s="14">
        <v>0</v>
      </c>
      <c r="AH1221" s="14">
        <v>0</v>
      </c>
      <c r="AI1221" s="14">
        <v>0</v>
      </c>
      <c r="AJ1221" s="38">
        <f t="shared" si="55"/>
        <v>788.67</v>
      </c>
      <c r="AK1221" s="23">
        <v>4644.63</v>
      </c>
      <c r="AL1221" s="5">
        <v>34.34</v>
      </c>
      <c r="AM1221" s="38">
        <v>3914.49</v>
      </c>
    </row>
    <row r="1222" spans="1:39" ht="13.5">
      <c r="A1222" s="51" t="s">
        <v>17</v>
      </c>
      <c r="B1222" s="6">
        <v>2015</v>
      </c>
      <c r="C1222" s="40">
        <v>10</v>
      </c>
      <c r="D1222" s="16">
        <v>2020</v>
      </c>
      <c r="E1222" s="16">
        <v>310</v>
      </c>
      <c r="F1222" s="16">
        <v>110</v>
      </c>
      <c r="G1222" s="16">
        <v>0</v>
      </c>
      <c r="H1222" s="16">
        <v>0</v>
      </c>
      <c r="I1222" s="16">
        <v>0</v>
      </c>
      <c r="J1222" s="16">
        <v>0</v>
      </c>
      <c r="K1222" s="38">
        <f t="shared" si="54"/>
        <v>2440</v>
      </c>
      <c r="L1222" s="16">
        <v>300</v>
      </c>
      <c r="M1222" s="16">
        <v>45</v>
      </c>
      <c r="N1222" s="19">
        <v>270.67</v>
      </c>
      <c r="O1222" s="16">
        <v>522.41</v>
      </c>
      <c r="P1222" s="19">
        <v>278.62</v>
      </c>
      <c r="Q1222" s="19">
        <v>0</v>
      </c>
      <c r="R1222" s="19">
        <v>0</v>
      </c>
      <c r="S1222" s="19">
        <v>0</v>
      </c>
      <c r="T1222" s="19">
        <v>1381.49</v>
      </c>
      <c r="U1222" s="19">
        <v>0</v>
      </c>
      <c r="V1222" s="19">
        <v>0</v>
      </c>
      <c r="W1222" s="23">
        <f t="shared" si="53"/>
        <v>2798.1899999999996</v>
      </c>
      <c r="X1222" s="19">
        <v>250.6</v>
      </c>
      <c r="Y1222" s="19">
        <v>109</v>
      </c>
      <c r="Z1222" s="19">
        <v>160</v>
      </c>
      <c r="AA1222" s="50">
        <v>0</v>
      </c>
      <c r="AB1222" s="50">
        <v>0</v>
      </c>
      <c r="AC1222" s="50">
        <v>0</v>
      </c>
      <c r="AD1222" s="50">
        <v>0</v>
      </c>
      <c r="AE1222" s="50">
        <v>300</v>
      </c>
      <c r="AF1222" s="50">
        <v>92.87</v>
      </c>
      <c r="AG1222" s="14">
        <v>0</v>
      </c>
      <c r="AH1222" s="14">
        <v>0</v>
      </c>
      <c r="AI1222" s="14">
        <v>0</v>
      </c>
      <c r="AJ1222" s="38">
        <f t="shared" si="55"/>
        <v>912.47</v>
      </c>
      <c r="AK1222" s="23">
        <v>5145.32</v>
      </c>
      <c r="AL1222" s="5">
        <v>59.53</v>
      </c>
      <c r="AM1222" s="38">
        <v>4266.19</v>
      </c>
    </row>
    <row r="1223" spans="1:39" ht="13.5">
      <c r="A1223" s="51" t="s">
        <v>13</v>
      </c>
      <c r="B1223" s="6">
        <v>2015</v>
      </c>
      <c r="C1223" s="40">
        <v>10</v>
      </c>
      <c r="D1223" s="16">
        <v>2020</v>
      </c>
      <c r="E1223" s="16">
        <v>330</v>
      </c>
      <c r="F1223" s="16">
        <v>50</v>
      </c>
      <c r="G1223" s="16">
        <v>0</v>
      </c>
      <c r="H1223" s="16">
        <v>0</v>
      </c>
      <c r="I1223" s="16">
        <v>0</v>
      </c>
      <c r="J1223" s="16">
        <v>0</v>
      </c>
      <c r="K1223" s="38">
        <f t="shared" si="54"/>
        <v>2400</v>
      </c>
      <c r="L1223" s="16">
        <v>300</v>
      </c>
      <c r="M1223" s="16">
        <v>144</v>
      </c>
      <c r="N1223" s="19">
        <v>270.67</v>
      </c>
      <c r="O1223" s="16">
        <v>478.88</v>
      </c>
      <c r="P1223" s="19">
        <v>278.62</v>
      </c>
      <c r="Q1223" s="19">
        <v>0</v>
      </c>
      <c r="R1223" s="19">
        <v>0</v>
      </c>
      <c r="S1223" s="19">
        <v>0</v>
      </c>
      <c r="T1223" s="19">
        <v>1323.45</v>
      </c>
      <c r="U1223" s="19">
        <v>0</v>
      </c>
      <c r="V1223" s="19">
        <v>0</v>
      </c>
      <c r="W1223" s="23">
        <f t="shared" si="53"/>
        <v>2795.62</v>
      </c>
      <c r="X1223" s="19">
        <v>221</v>
      </c>
      <c r="Y1223" s="19">
        <v>25.5</v>
      </c>
      <c r="Z1223" s="19">
        <v>160</v>
      </c>
      <c r="AA1223" s="50">
        <v>0</v>
      </c>
      <c r="AB1223" s="50">
        <v>0</v>
      </c>
      <c r="AC1223" s="50">
        <v>0</v>
      </c>
      <c r="AD1223" s="50">
        <v>0</v>
      </c>
      <c r="AE1223" s="50">
        <v>300</v>
      </c>
      <c r="AF1223" s="50">
        <v>162.53</v>
      </c>
      <c r="AG1223" s="61">
        <v>0</v>
      </c>
      <c r="AH1223" s="61">
        <v>0</v>
      </c>
      <c r="AI1223" s="61">
        <v>0</v>
      </c>
      <c r="AJ1223" s="38">
        <f t="shared" si="55"/>
        <v>869.03</v>
      </c>
      <c r="AK1223" s="23">
        <v>5033.09</v>
      </c>
      <c r="AL1223" s="5">
        <v>48.31</v>
      </c>
      <c r="AM1223" s="38">
        <v>4278.28</v>
      </c>
    </row>
    <row r="1224" spans="1:39" ht="13.5">
      <c r="A1224" s="51" t="s">
        <v>13</v>
      </c>
      <c r="B1224" s="6">
        <v>2015</v>
      </c>
      <c r="C1224" s="40">
        <v>10</v>
      </c>
      <c r="D1224" s="16">
        <v>2020</v>
      </c>
      <c r="E1224" s="16">
        <v>340</v>
      </c>
      <c r="F1224" s="16">
        <v>50</v>
      </c>
      <c r="G1224" s="16">
        <v>0</v>
      </c>
      <c r="H1224" s="16">
        <v>0</v>
      </c>
      <c r="I1224" s="16">
        <v>0</v>
      </c>
      <c r="J1224" s="16">
        <v>0</v>
      </c>
      <c r="K1224" s="38">
        <f t="shared" si="54"/>
        <v>2410</v>
      </c>
      <c r="L1224" s="16">
        <v>300</v>
      </c>
      <c r="M1224" s="16">
        <v>162</v>
      </c>
      <c r="N1224" s="19">
        <v>280</v>
      </c>
      <c r="O1224" s="16">
        <v>531.12</v>
      </c>
      <c r="P1224" s="19">
        <v>278.62</v>
      </c>
      <c r="Q1224" s="19">
        <v>0</v>
      </c>
      <c r="R1224" s="19">
        <v>0</v>
      </c>
      <c r="S1224" s="19">
        <v>0</v>
      </c>
      <c r="T1224" s="19">
        <v>1323.45</v>
      </c>
      <c r="U1224" s="19">
        <v>0</v>
      </c>
      <c r="V1224" s="19">
        <v>0</v>
      </c>
      <c r="W1224" s="23">
        <f t="shared" si="53"/>
        <v>2875.1899999999996</v>
      </c>
      <c r="X1224" s="19">
        <v>134</v>
      </c>
      <c r="Y1224" s="19">
        <v>27.9</v>
      </c>
      <c r="Z1224" s="19">
        <v>160</v>
      </c>
      <c r="AA1224" s="50">
        <v>0</v>
      </c>
      <c r="AB1224" s="50">
        <v>0</v>
      </c>
      <c r="AC1224" s="50">
        <v>0</v>
      </c>
      <c r="AD1224" s="50">
        <v>0</v>
      </c>
      <c r="AE1224" s="50">
        <v>300</v>
      </c>
      <c r="AF1224" s="50">
        <v>0</v>
      </c>
      <c r="AG1224" s="61">
        <v>0</v>
      </c>
      <c r="AH1224" s="61">
        <v>0</v>
      </c>
      <c r="AI1224" s="61">
        <v>0</v>
      </c>
      <c r="AJ1224" s="38">
        <f t="shared" si="55"/>
        <v>621.9</v>
      </c>
      <c r="AK1224" s="23">
        <v>5285.19</v>
      </c>
      <c r="AL1224" s="5">
        <v>73.52</v>
      </c>
      <c r="AM1224" s="38">
        <v>4589.77</v>
      </c>
    </row>
    <row r="1225" spans="1:39" ht="13.5">
      <c r="A1225" s="51" t="s">
        <v>13</v>
      </c>
      <c r="B1225" s="6">
        <v>2015</v>
      </c>
      <c r="C1225" s="40">
        <v>10</v>
      </c>
      <c r="D1225" s="16">
        <v>2020</v>
      </c>
      <c r="E1225" s="16">
        <v>240</v>
      </c>
      <c r="F1225" s="16">
        <v>0</v>
      </c>
      <c r="G1225" s="16">
        <v>0</v>
      </c>
      <c r="H1225" s="16">
        <v>0</v>
      </c>
      <c r="I1225" s="16">
        <v>0</v>
      </c>
      <c r="J1225" s="16">
        <v>0</v>
      </c>
      <c r="K1225" s="38">
        <f t="shared" si="54"/>
        <v>2260</v>
      </c>
      <c r="L1225" s="16">
        <v>300</v>
      </c>
      <c r="M1225" s="16">
        <v>45</v>
      </c>
      <c r="N1225" s="19">
        <v>280</v>
      </c>
      <c r="O1225" s="16">
        <v>522.41</v>
      </c>
      <c r="P1225" s="19">
        <v>278.62</v>
      </c>
      <c r="Q1225" s="19">
        <v>600</v>
      </c>
      <c r="R1225" s="19">
        <v>0</v>
      </c>
      <c r="S1225" s="19">
        <v>0</v>
      </c>
      <c r="T1225" s="19">
        <v>1335.06</v>
      </c>
      <c r="U1225" s="19">
        <v>0</v>
      </c>
      <c r="V1225" s="19">
        <v>0</v>
      </c>
      <c r="W1225" s="23">
        <f t="shared" si="53"/>
        <v>3361.0899999999997</v>
      </c>
      <c r="X1225" s="19">
        <v>94</v>
      </c>
      <c r="Y1225" s="19">
        <v>2</v>
      </c>
      <c r="Z1225" s="19">
        <v>160</v>
      </c>
      <c r="AA1225" s="50">
        <v>0</v>
      </c>
      <c r="AB1225" s="50">
        <v>0</v>
      </c>
      <c r="AC1225" s="50">
        <v>0</v>
      </c>
      <c r="AD1225" s="50">
        <v>0</v>
      </c>
      <c r="AE1225" s="50">
        <v>300</v>
      </c>
      <c r="AF1225" s="50">
        <v>0</v>
      </c>
      <c r="AG1225" s="61">
        <v>0</v>
      </c>
      <c r="AH1225" s="61">
        <v>0</v>
      </c>
      <c r="AI1225" s="61">
        <v>0</v>
      </c>
      <c r="AJ1225" s="38">
        <f t="shared" si="55"/>
        <v>556</v>
      </c>
      <c r="AK1225" s="23">
        <v>5621.09</v>
      </c>
      <c r="AL1225" s="5">
        <v>107.11</v>
      </c>
      <c r="AM1225" s="38">
        <v>4957.98</v>
      </c>
    </row>
    <row r="1226" spans="1:39" ht="13.5">
      <c r="A1226" s="51" t="s">
        <v>13</v>
      </c>
      <c r="B1226" s="6">
        <v>2015</v>
      </c>
      <c r="C1226" s="40">
        <v>10</v>
      </c>
      <c r="D1226" s="16">
        <v>2020</v>
      </c>
      <c r="E1226" s="16">
        <v>360</v>
      </c>
      <c r="F1226" s="16">
        <v>50</v>
      </c>
      <c r="G1226" s="16">
        <v>0</v>
      </c>
      <c r="H1226" s="16">
        <v>0</v>
      </c>
      <c r="I1226" s="16">
        <v>0</v>
      </c>
      <c r="J1226" s="16">
        <v>0</v>
      </c>
      <c r="K1226" s="38">
        <f t="shared" si="54"/>
        <v>2430</v>
      </c>
      <c r="L1226" s="16">
        <v>300</v>
      </c>
      <c r="M1226" s="16">
        <v>162</v>
      </c>
      <c r="N1226" s="19">
        <v>270.67</v>
      </c>
      <c r="O1226" s="16">
        <v>609.48</v>
      </c>
      <c r="P1226" s="19">
        <v>644.31</v>
      </c>
      <c r="Q1226" s="19">
        <v>0</v>
      </c>
      <c r="R1226" s="19">
        <v>0</v>
      </c>
      <c r="S1226" s="19">
        <v>0</v>
      </c>
      <c r="T1226" s="19">
        <v>940.34</v>
      </c>
      <c r="U1226" s="19">
        <v>0</v>
      </c>
      <c r="V1226" s="19">
        <v>0</v>
      </c>
      <c r="W1226" s="23">
        <f t="shared" si="53"/>
        <v>2926.8</v>
      </c>
      <c r="X1226" s="19">
        <v>263</v>
      </c>
      <c r="Y1226" s="19">
        <v>0</v>
      </c>
      <c r="Z1226" s="19">
        <v>160</v>
      </c>
      <c r="AA1226" s="50">
        <v>0</v>
      </c>
      <c r="AB1226" s="50">
        <v>0</v>
      </c>
      <c r="AC1226" s="50">
        <v>0</v>
      </c>
      <c r="AD1226" s="50">
        <v>0</v>
      </c>
      <c r="AE1226" s="50">
        <v>300</v>
      </c>
      <c r="AF1226" s="50">
        <v>92.87</v>
      </c>
      <c r="AG1226" s="14">
        <v>0</v>
      </c>
      <c r="AH1226" s="14">
        <v>0</v>
      </c>
      <c r="AI1226" s="14">
        <v>0</v>
      </c>
      <c r="AJ1226" s="38">
        <f t="shared" si="55"/>
        <v>815.87</v>
      </c>
      <c r="AK1226" s="23">
        <v>5263.93</v>
      </c>
      <c r="AL1226" s="5">
        <v>71.39</v>
      </c>
      <c r="AM1226" s="38">
        <v>4469.54</v>
      </c>
    </row>
    <row r="1227" spans="1:39" ht="13.5">
      <c r="A1227" s="51" t="s">
        <v>13</v>
      </c>
      <c r="B1227" s="16">
        <v>2015</v>
      </c>
      <c r="C1227" s="40">
        <v>10</v>
      </c>
      <c r="D1227" s="16">
        <v>2020</v>
      </c>
      <c r="E1227" s="16">
        <v>130</v>
      </c>
      <c r="F1227" s="16">
        <v>0</v>
      </c>
      <c r="G1227" s="16">
        <v>0</v>
      </c>
      <c r="H1227" s="16">
        <v>0</v>
      </c>
      <c r="I1227" s="16">
        <v>0</v>
      </c>
      <c r="J1227" s="16">
        <v>0</v>
      </c>
      <c r="K1227" s="38">
        <f t="shared" si="54"/>
        <v>2150</v>
      </c>
      <c r="L1227" s="16">
        <v>0</v>
      </c>
      <c r="M1227" s="16">
        <v>45</v>
      </c>
      <c r="N1227" s="19">
        <v>280</v>
      </c>
      <c r="O1227" s="16">
        <v>565.95</v>
      </c>
      <c r="P1227" s="19">
        <v>278.62</v>
      </c>
      <c r="Q1227" s="19">
        <v>0</v>
      </c>
      <c r="R1227" s="19">
        <v>0</v>
      </c>
      <c r="S1227" s="19">
        <v>0</v>
      </c>
      <c r="T1227" s="19">
        <v>1427.93</v>
      </c>
      <c r="U1227" s="19">
        <v>0</v>
      </c>
      <c r="V1227" s="19">
        <v>0</v>
      </c>
      <c r="W1227" s="23">
        <f t="shared" si="53"/>
        <v>2597.5</v>
      </c>
      <c r="X1227" s="19">
        <v>333</v>
      </c>
      <c r="Y1227" s="19">
        <v>0</v>
      </c>
      <c r="Z1227" s="19">
        <v>160</v>
      </c>
      <c r="AA1227" s="50">
        <v>0</v>
      </c>
      <c r="AB1227" s="50">
        <v>0</v>
      </c>
      <c r="AC1227" s="50">
        <v>0</v>
      </c>
      <c r="AD1227" s="50">
        <v>0</v>
      </c>
      <c r="AE1227" s="50">
        <v>0</v>
      </c>
      <c r="AF1227" s="50">
        <v>0</v>
      </c>
      <c r="AG1227" s="14">
        <v>0</v>
      </c>
      <c r="AH1227" s="14">
        <v>0</v>
      </c>
      <c r="AI1227" s="14">
        <v>0</v>
      </c>
      <c r="AJ1227" s="38">
        <f t="shared" si="55"/>
        <v>493</v>
      </c>
      <c r="AK1227" s="23">
        <v>4747.5</v>
      </c>
      <c r="AL1227" s="5">
        <v>37.43</v>
      </c>
      <c r="AM1227" s="38">
        <v>4217.07</v>
      </c>
    </row>
    <row r="1228" spans="1:39" ht="13.5">
      <c r="A1228" s="16" t="s">
        <v>17</v>
      </c>
      <c r="B1228" s="16">
        <v>2015</v>
      </c>
      <c r="C1228" s="40">
        <v>10</v>
      </c>
      <c r="D1228" s="16">
        <v>2020</v>
      </c>
      <c r="E1228" s="16">
        <v>330</v>
      </c>
      <c r="F1228" s="16">
        <v>104</v>
      </c>
      <c r="G1228" s="16">
        <v>0</v>
      </c>
      <c r="H1228" s="16">
        <v>0</v>
      </c>
      <c r="I1228" s="16">
        <v>0</v>
      </c>
      <c r="J1228" s="16">
        <v>0</v>
      </c>
      <c r="K1228" s="38">
        <f t="shared" si="54"/>
        <v>2454</v>
      </c>
      <c r="L1228" s="16">
        <v>300</v>
      </c>
      <c r="M1228" s="16">
        <v>162</v>
      </c>
      <c r="N1228" s="19">
        <v>280</v>
      </c>
      <c r="O1228" s="51">
        <f>435.34+130.6</f>
        <v>565.9399999999999</v>
      </c>
      <c r="P1228" s="19">
        <v>278.62</v>
      </c>
      <c r="Q1228" s="16">
        <v>0</v>
      </c>
      <c r="R1228" s="19">
        <v>0</v>
      </c>
      <c r="S1228" s="19">
        <v>0</v>
      </c>
      <c r="T1228" s="19">
        <f>232.18+1184.14</f>
        <v>1416.3200000000002</v>
      </c>
      <c r="U1228" s="19">
        <v>0</v>
      </c>
      <c r="V1228" s="19">
        <v>0</v>
      </c>
      <c r="W1228" s="23">
        <f t="shared" si="53"/>
        <v>3002.88</v>
      </c>
      <c r="X1228" s="19">
        <v>248.9</v>
      </c>
      <c r="Y1228" s="19">
        <v>51.5</v>
      </c>
      <c r="Z1228" s="19">
        <v>160</v>
      </c>
      <c r="AA1228" s="50">
        <v>0</v>
      </c>
      <c r="AB1228" s="50">
        <v>0</v>
      </c>
      <c r="AC1228" s="50">
        <v>0</v>
      </c>
      <c r="AD1228" s="50">
        <v>0</v>
      </c>
      <c r="AE1228" s="50">
        <v>300</v>
      </c>
      <c r="AF1228" s="50">
        <v>0</v>
      </c>
      <c r="AG1228" s="61">
        <v>0</v>
      </c>
      <c r="AH1228" s="61">
        <v>0</v>
      </c>
      <c r="AI1228" s="61">
        <v>0</v>
      </c>
      <c r="AJ1228" s="38">
        <f t="shared" si="55"/>
        <v>760.4</v>
      </c>
      <c r="AK1228" s="23">
        <v>5456.88</v>
      </c>
      <c r="AL1228" s="5">
        <v>90.69</v>
      </c>
      <c r="AM1228" s="38">
        <v>4605.79</v>
      </c>
    </row>
    <row r="1229" spans="1:39" ht="13.5">
      <c r="A1229" s="69" t="s">
        <v>13</v>
      </c>
      <c r="B1229" s="16">
        <v>2015</v>
      </c>
      <c r="C1229" s="40">
        <v>10</v>
      </c>
      <c r="D1229" s="16">
        <v>2020</v>
      </c>
      <c r="E1229" s="16">
        <v>230</v>
      </c>
      <c r="F1229" s="16">
        <v>50</v>
      </c>
      <c r="G1229" s="16">
        <v>0</v>
      </c>
      <c r="H1229" s="16">
        <v>0</v>
      </c>
      <c r="I1229" s="16">
        <v>0</v>
      </c>
      <c r="J1229" s="16">
        <v>0</v>
      </c>
      <c r="K1229" s="38">
        <f t="shared" si="54"/>
        <v>2300</v>
      </c>
      <c r="L1229" s="16">
        <v>200</v>
      </c>
      <c r="M1229" s="16">
        <v>135</v>
      </c>
      <c r="N1229" s="19">
        <v>280</v>
      </c>
      <c r="O1229" s="16">
        <v>618.19</v>
      </c>
      <c r="P1229" s="19">
        <v>365.69</v>
      </c>
      <c r="Q1229" s="19">
        <v>0</v>
      </c>
      <c r="R1229" s="19">
        <v>0</v>
      </c>
      <c r="S1229" s="19">
        <v>0</v>
      </c>
      <c r="T1229" s="19">
        <v>708.16</v>
      </c>
      <c r="U1229" s="19">
        <v>0</v>
      </c>
      <c r="V1229" s="19">
        <v>0</v>
      </c>
      <c r="W1229" s="23">
        <f t="shared" si="53"/>
        <v>2307.04</v>
      </c>
      <c r="X1229" s="19">
        <v>187</v>
      </c>
      <c r="Y1229" s="19">
        <v>16.2</v>
      </c>
      <c r="Z1229" s="19">
        <v>157</v>
      </c>
      <c r="AA1229" s="50">
        <v>0</v>
      </c>
      <c r="AB1229" s="50">
        <v>0</v>
      </c>
      <c r="AC1229" s="50">
        <v>0</v>
      </c>
      <c r="AD1229" s="50">
        <v>0</v>
      </c>
      <c r="AE1229" s="50">
        <v>200</v>
      </c>
      <c r="AF1229" s="50">
        <v>0</v>
      </c>
      <c r="AG1229" s="61">
        <v>0</v>
      </c>
      <c r="AH1229" s="61">
        <v>0</v>
      </c>
      <c r="AI1229" s="61">
        <v>0</v>
      </c>
      <c r="AJ1229" s="38">
        <f t="shared" si="55"/>
        <v>560.2</v>
      </c>
      <c r="AK1229" s="23">
        <v>4497.04</v>
      </c>
      <c r="AL1229" s="5">
        <v>29.91</v>
      </c>
      <c r="AM1229" s="38">
        <v>3906.93</v>
      </c>
    </row>
    <row r="1230" spans="1:39" ht="13.5">
      <c r="A1230" s="69" t="s">
        <v>15</v>
      </c>
      <c r="B1230" s="16">
        <v>2015</v>
      </c>
      <c r="C1230" s="40">
        <v>10</v>
      </c>
      <c r="D1230" s="16">
        <v>2020</v>
      </c>
      <c r="E1230" s="16">
        <v>450</v>
      </c>
      <c r="F1230" s="16">
        <v>74</v>
      </c>
      <c r="G1230" s="16">
        <v>0</v>
      </c>
      <c r="H1230" s="16">
        <v>0</v>
      </c>
      <c r="I1230" s="16">
        <v>0</v>
      </c>
      <c r="J1230" s="16">
        <v>0</v>
      </c>
      <c r="K1230" s="38">
        <f t="shared" si="54"/>
        <v>2544</v>
      </c>
      <c r="L1230" s="16">
        <v>300</v>
      </c>
      <c r="M1230" s="16">
        <v>162</v>
      </c>
      <c r="N1230" s="19">
        <v>280</v>
      </c>
      <c r="O1230" s="16">
        <v>661.72</v>
      </c>
      <c r="P1230" s="19">
        <v>644.31</v>
      </c>
      <c r="Q1230" s="19">
        <v>0</v>
      </c>
      <c r="R1230" s="19">
        <v>0</v>
      </c>
      <c r="S1230" s="19">
        <v>0</v>
      </c>
      <c r="T1230" s="19">
        <v>708.16</v>
      </c>
      <c r="U1230" s="19">
        <v>0</v>
      </c>
      <c r="V1230" s="19">
        <v>0</v>
      </c>
      <c r="W1230" s="23">
        <f t="shared" si="53"/>
        <v>2756.1899999999996</v>
      </c>
      <c r="X1230" s="19">
        <v>310.5</v>
      </c>
      <c r="Y1230" s="19">
        <v>72.6</v>
      </c>
      <c r="Z1230" s="19">
        <v>157</v>
      </c>
      <c r="AA1230" s="50">
        <v>0</v>
      </c>
      <c r="AB1230" s="50">
        <v>0</v>
      </c>
      <c r="AC1230" s="50">
        <v>0</v>
      </c>
      <c r="AD1230" s="50">
        <v>0</v>
      </c>
      <c r="AE1230" s="50">
        <v>300</v>
      </c>
      <c r="AF1230" s="50">
        <v>0</v>
      </c>
      <c r="AG1230" s="61">
        <v>0</v>
      </c>
      <c r="AH1230" s="61">
        <v>0</v>
      </c>
      <c r="AI1230" s="61">
        <v>0</v>
      </c>
      <c r="AJ1230" s="38">
        <f t="shared" si="55"/>
        <v>840.1</v>
      </c>
      <c r="AK1230" s="23">
        <v>5300.19</v>
      </c>
      <c r="AL1230" s="5">
        <v>75.02</v>
      </c>
      <c r="AM1230" s="38">
        <v>4385.07</v>
      </c>
    </row>
    <row r="1231" spans="1:39" ht="13.5">
      <c r="A1231" s="69" t="s">
        <v>13</v>
      </c>
      <c r="B1231" s="16">
        <v>2015</v>
      </c>
      <c r="C1231" s="40">
        <v>10</v>
      </c>
      <c r="D1231" s="16">
        <v>2020</v>
      </c>
      <c r="E1231" s="16">
        <v>150</v>
      </c>
      <c r="F1231" s="16">
        <v>0</v>
      </c>
      <c r="G1231" s="16">
        <v>0</v>
      </c>
      <c r="H1231" s="16">
        <v>0</v>
      </c>
      <c r="I1231" s="16">
        <v>0</v>
      </c>
      <c r="J1231" s="16">
        <v>0</v>
      </c>
      <c r="K1231" s="38">
        <f t="shared" si="54"/>
        <v>2170</v>
      </c>
      <c r="L1231" s="16">
        <v>0</v>
      </c>
      <c r="M1231" s="16">
        <v>45</v>
      </c>
      <c r="N1231" s="19">
        <v>280</v>
      </c>
      <c r="O1231" s="16">
        <v>565.95</v>
      </c>
      <c r="P1231" s="19">
        <v>278.62</v>
      </c>
      <c r="Q1231" s="19">
        <v>0</v>
      </c>
      <c r="R1231" s="19">
        <v>0</v>
      </c>
      <c r="S1231" s="19">
        <v>0</v>
      </c>
      <c r="T1231" s="19">
        <v>1288.62</v>
      </c>
      <c r="U1231" s="19">
        <v>0</v>
      </c>
      <c r="V1231" s="19">
        <v>0</v>
      </c>
      <c r="W1231" s="23">
        <f t="shared" si="53"/>
        <v>2458.19</v>
      </c>
      <c r="X1231" s="19">
        <v>450.5</v>
      </c>
      <c r="Y1231" s="19">
        <v>0</v>
      </c>
      <c r="Z1231" s="19">
        <v>160</v>
      </c>
      <c r="AA1231" s="50">
        <v>0</v>
      </c>
      <c r="AB1231" s="50">
        <v>0</v>
      </c>
      <c r="AC1231" s="50">
        <v>0</v>
      </c>
      <c r="AD1231" s="50">
        <v>0</v>
      </c>
      <c r="AE1231" s="50">
        <v>0</v>
      </c>
      <c r="AF1231" s="50">
        <v>0</v>
      </c>
      <c r="AG1231" s="14">
        <v>0</v>
      </c>
      <c r="AH1231" s="14">
        <v>0</v>
      </c>
      <c r="AI1231" s="14">
        <v>0</v>
      </c>
      <c r="AJ1231" s="38">
        <f t="shared" si="55"/>
        <v>610.5</v>
      </c>
      <c r="AK1231" s="23">
        <v>4628.19</v>
      </c>
      <c r="AL1231" s="5">
        <v>33.85</v>
      </c>
      <c r="AM1231" s="38">
        <v>3983.84</v>
      </c>
    </row>
    <row r="1232" spans="1:174" ht="13.5">
      <c r="A1232" s="16" t="s">
        <v>13</v>
      </c>
      <c r="B1232" s="16">
        <v>2015</v>
      </c>
      <c r="C1232" s="40">
        <v>9</v>
      </c>
      <c r="D1232" s="16">
        <v>1744.55</v>
      </c>
      <c r="E1232" s="16">
        <v>60</v>
      </c>
      <c r="F1232" s="16">
        <v>0</v>
      </c>
      <c r="G1232" s="16">
        <v>0</v>
      </c>
      <c r="H1232" s="16">
        <v>0</v>
      </c>
      <c r="I1232" s="16">
        <v>0</v>
      </c>
      <c r="J1232" s="16">
        <v>0</v>
      </c>
      <c r="K1232" s="38">
        <f t="shared" si="54"/>
        <v>1804.55</v>
      </c>
      <c r="L1232" s="16">
        <v>0</v>
      </c>
      <c r="M1232" s="16">
        <v>90</v>
      </c>
      <c r="N1232" s="19">
        <v>234.84</v>
      </c>
      <c r="O1232" s="16">
        <v>557.24</v>
      </c>
      <c r="P1232" s="19">
        <v>0</v>
      </c>
      <c r="Q1232" s="19">
        <v>0</v>
      </c>
      <c r="R1232" s="19">
        <v>0</v>
      </c>
      <c r="S1232" s="19">
        <v>0</v>
      </c>
      <c r="T1232" s="19">
        <v>928.74</v>
      </c>
      <c r="U1232" s="19">
        <v>0</v>
      </c>
      <c r="V1232" s="19">
        <v>0</v>
      </c>
      <c r="W1232" s="23">
        <f t="shared" si="53"/>
        <v>1810.8200000000002</v>
      </c>
      <c r="X1232" s="19">
        <v>333</v>
      </c>
      <c r="Y1232" s="19">
        <v>87.9</v>
      </c>
      <c r="Z1232" s="19">
        <v>139.35</v>
      </c>
      <c r="AA1232" s="50">
        <v>0</v>
      </c>
      <c r="AB1232" s="50">
        <v>0</v>
      </c>
      <c r="AC1232" s="50">
        <v>0</v>
      </c>
      <c r="AD1232" s="50">
        <v>0</v>
      </c>
      <c r="AE1232" s="50">
        <v>0</v>
      </c>
      <c r="AF1232" s="50">
        <v>0</v>
      </c>
      <c r="AG1232" s="14">
        <v>0</v>
      </c>
      <c r="AH1232" s="14">
        <v>0</v>
      </c>
      <c r="AI1232" s="14">
        <v>0</v>
      </c>
      <c r="AJ1232" s="38">
        <f t="shared" si="55"/>
        <v>560.25</v>
      </c>
      <c r="AK1232" s="23">
        <v>3615.37</v>
      </c>
      <c r="AL1232" s="16">
        <v>3.46</v>
      </c>
      <c r="AM1232" s="38">
        <v>3051.66</v>
      </c>
      <c r="AN1232" s="5"/>
      <c r="AO1232" s="5"/>
      <c r="AP1232" s="5"/>
      <c r="AQ1232" s="5"/>
      <c r="AR1232" s="5"/>
      <c r="AS1232" s="5"/>
      <c r="AT1232" s="5"/>
      <c r="AU1232" s="5"/>
      <c r="AV1232" s="5"/>
      <c r="AW1232" s="5"/>
      <c r="AX1232" s="5"/>
      <c r="AY1232" s="5"/>
      <c r="AZ1232" s="5"/>
      <c r="BA1232" s="5"/>
      <c r="BB1232" s="5"/>
      <c r="BC1232" s="5"/>
      <c r="BD1232" s="5"/>
      <c r="BE1232" s="5"/>
      <c r="BF1232" s="5"/>
      <c r="BG1232" s="5"/>
      <c r="BH1232" s="5"/>
      <c r="BI1232" s="5"/>
      <c r="BJ1232" s="5"/>
      <c r="BK1232" s="5"/>
      <c r="BL1232" s="5"/>
      <c r="BM1232" s="5"/>
      <c r="BN1232" s="5"/>
      <c r="BO1232" s="5"/>
      <c r="BP1232" s="5"/>
      <c r="BQ1232" s="5"/>
      <c r="BR1232" s="5"/>
      <c r="BS1232" s="5"/>
      <c r="BT1232" s="5"/>
      <c r="BU1232" s="5"/>
      <c r="BV1232" s="5"/>
      <c r="BW1232" s="5"/>
      <c r="BX1232" s="5"/>
      <c r="BY1232" s="5"/>
      <c r="BZ1232" s="5"/>
      <c r="CA1232" s="5"/>
      <c r="CB1232" s="5"/>
      <c r="CC1232" s="5"/>
      <c r="CD1232" s="5"/>
      <c r="CE1232" s="5"/>
      <c r="CF1232" s="5"/>
      <c r="CG1232" s="5"/>
      <c r="CH1232" s="5"/>
      <c r="CI1232" s="5"/>
      <c r="CJ1232" s="5"/>
      <c r="CK1232" s="5"/>
      <c r="CL1232" s="5"/>
      <c r="CM1232" s="5"/>
      <c r="CN1232" s="5"/>
      <c r="CO1232" s="5"/>
      <c r="CP1232" s="5"/>
      <c r="CQ1232" s="5"/>
      <c r="CR1232" s="5"/>
      <c r="CS1232" s="5"/>
      <c r="CT1232" s="5"/>
      <c r="CU1232" s="117"/>
      <c r="CV1232" s="117"/>
      <c r="CW1232" s="117"/>
      <c r="CX1232" s="117"/>
      <c r="CY1232" s="117"/>
      <c r="CZ1232" s="117"/>
      <c r="DA1232" s="117"/>
      <c r="DB1232" s="117"/>
      <c r="DC1232" s="117"/>
      <c r="DD1232" s="117"/>
      <c r="DE1232" s="117"/>
      <c r="DF1232" s="117"/>
      <c r="DG1232" s="117"/>
      <c r="DH1232" s="117"/>
      <c r="DI1232" s="117"/>
      <c r="DJ1232" s="117"/>
      <c r="DK1232" s="117"/>
      <c r="DL1232" s="117"/>
      <c r="DM1232" s="117"/>
      <c r="DN1232" s="117"/>
      <c r="DO1232" s="117"/>
      <c r="DP1232" s="117"/>
      <c r="DQ1232" s="117"/>
      <c r="DR1232" s="117"/>
      <c r="DS1232" s="117"/>
      <c r="DT1232" s="117"/>
      <c r="DU1232" s="117"/>
      <c r="DV1232" s="117"/>
      <c r="DW1232" s="117"/>
      <c r="DX1232" s="117"/>
      <c r="DY1232" s="117"/>
      <c r="DZ1232" s="117"/>
      <c r="EA1232" s="117"/>
      <c r="EB1232" s="117"/>
      <c r="EC1232" s="117"/>
      <c r="ED1232" s="117"/>
      <c r="EE1232" s="117"/>
      <c r="EF1232" s="117"/>
      <c r="EG1232" s="117"/>
      <c r="EH1232" s="117"/>
      <c r="EI1232" s="117"/>
      <c r="EJ1232" s="117"/>
      <c r="EK1232" s="117"/>
      <c r="EL1232" s="117"/>
      <c r="EM1232" s="117"/>
      <c r="EN1232" s="117"/>
      <c r="EO1232" s="117"/>
      <c r="EP1232" s="117"/>
      <c r="EQ1232" s="117"/>
      <c r="ER1232" s="117"/>
      <c r="ES1232" s="117"/>
      <c r="ET1232" s="117"/>
      <c r="EU1232" s="117"/>
      <c r="EV1232" s="117"/>
      <c r="EW1232" s="117"/>
      <c r="EX1232" s="117"/>
      <c r="EY1232" s="117"/>
      <c r="EZ1232" s="117"/>
      <c r="FA1232" s="117"/>
      <c r="FB1232" s="117"/>
      <c r="FC1232" s="117"/>
      <c r="FD1232" s="117"/>
      <c r="FE1232" s="117"/>
      <c r="FF1232" s="117"/>
      <c r="FG1232" s="117"/>
      <c r="FH1232" s="117"/>
      <c r="FI1232" s="117"/>
      <c r="FJ1232" s="117"/>
      <c r="FK1232" s="117"/>
      <c r="FL1232" s="117"/>
      <c r="FM1232" s="117"/>
      <c r="FN1232" s="117"/>
      <c r="FO1232" s="117"/>
      <c r="FP1232" s="117"/>
      <c r="FQ1232" s="117"/>
      <c r="FR1232" s="117"/>
    </row>
    <row r="1233" spans="1:39" ht="13.5">
      <c r="A1233" s="52" t="s">
        <v>15</v>
      </c>
      <c r="B1233" s="52">
        <v>2015</v>
      </c>
      <c r="C1233" s="75">
        <v>9</v>
      </c>
      <c r="D1233" s="52">
        <v>2020</v>
      </c>
      <c r="E1233" s="52">
        <v>350</v>
      </c>
      <c r="F1233" s="52">
        <v>74.55</v>
      </c>
      <c r="G1233" s="52">
        <v>0</v>
      </c>
      <c r="H1233" s="52">
        <v>0</v>
      </c>
      <c r="I1233" s="52">
        <v>0</v>
      </c>
      <c r="J1233" s="52">
        <v>0</v>
      </c>
      <c r="K1233" s="54">
        <f t="shared" si="54"/>
        <v>2444.55</v>
      </c>
      <c r="L1233" s="52">
        <v>300</v>
      </c>
      <c r="M1233" s="52">
        <v>225</v>
      </c>
      <c r="N1233" s="83">
        <v>270.97</v>
      </c>
      <c r="O1233" s="52">
        <v>687.85</v>
      </c>
      <c r="P1233" s="83">
        <v>0</v>
      </c>
      <c r="Q1233" s="83">
        <v>3000</v>
      </c>
      <c r="R1233" s="83">
        <v>40</v>
      </c>
      <c r="S1233" s="83">
        <v>0</v>
      </c>
      <c r="T1233" s="83">
        <v>1207.35</v>
      </c>
      <c r="U1233" s="83">
        <v>0</v>
      </c>
      <c r="V1233" s="83">
        <v>0</v>
      </c>
      <c r="W1233" s="113">
        <f t="shared" si="53"/>
        <v>5731.17</v>
      </c>
      <c r="X1233" s="83">
        <v>219.5</v>
      </c>
      <c r="Y1233" s="83">
        <v>14.8</v>
      </c>
      <c r="Z1233" s="83">
        <v>0</v>
      </c>
      <c r="AA1233" s="53">
        <v>0</v>
      </c>
      <c r="AB1233" s="53">
        <v>0</v>
      </c>
      <c r="AC1233" s="53">
        <v>18.57</v>
      </c>
      <c r="AD1233" s="53">
        <v>0</v>
      </c>
      <c r="AE1233" s="53">
        <v>300</v>
      </c>
      <c r="AF1233" s="53">
        <v>0</v>
      </c>
      <c r="AG1233" s="53">
        <v>0</v>
      </c>
      <c r="AH1233" s="53">
        <v>0</v>
      </c>
      <c r="AI1233" s="53">
        <v>0</v>
      </c>
      <c r="AJ1233" s="54">
        <f t="shared" si="55"/>
        <v>552.87</v>
      </c>
      <c r="AK1233" s="113">
        <v>8157.15</v>
      </c>
      <c r="AL1233" s="52">
        <v>376.43</v>
      </c>
      <c r="AM1233" s="54"/>
    </row>
    <row r="1234" spans="1:39" ht="13.5">
      <c r="A1234" s="16" t="s">
        <v>13</v>
      </c>
      <c r="B1234" s="16">
        <v>2015</v>
      </c>
      <c r="C1234" s="40">
        <v>9</v>
      </c>
      <c r="D1234" s="16">
        <v>2020</v>
      </c>
      <c r="E1234" s="16">
        <v>150</v>
      </c>
      <c r="F1234" s="16">
        <v>0</v>
      </c>
      <c r="G1234" s="16">
        <v>0</v>
      </c>
      <c r="H1234" s="16">
        <v>0</v>
      </c>
      <c r="I1234" s="16">
        <v>0</v>
      </c>
      <c r="J1234" s="16">
        <v>0</v>
      </c>
      <c r="K1234" s="38">
        <f t="shared" si="54"/>
        <v>2170</v>
      </c>
      <c r="L1234" s="16">
        <v>0</v>
      </c>
      <c r="M1234" s="16">
        <v>81</v>
      </c>
      <c r="N1234" s="19">
        <v>280</v>
      </c>
      <c r="O1234" s="16">
        <v>661.72</v>
      </c>
      <c r="P1234" s="19">
        <v>0</v>
      </c>
      <c r="Q1234" s="19">
        <v>0</v>
      </c>
      <c r="R1234" s="19">
        <v>0</v>
      </c>
      <c r="S1234" s="19">
        <v>0</v>
      </c>
      <c r="T1234" s="19">
        <v>1160.92</v>
      </c>
      <c r="U1234" s="19">
        <v>0</v>
      </c>
      <c r="V1234" s="19">
        <v>0</v>
      </c>
      <c r="W1234" s="23">
        <f t="shared" si="53"/>
        <v>2183.6400000000003</v>
      </c>
      <c r="X1234" s="19">
        <v>508</v>
      </c>
      <c r="Y1234" s="19">
        <v>0</v>
      </c>
      <c r="Z1234" s="19">
        <v>160</v>
      </c>
      <c r="AA1234" s="50">
        <v>0</v>
      </c>
      <c r="AB1234" s="50">
        <v>0</v>
      </c>
      <c r="AC1234" s="50">
        <v>0</v>
      </c>
      <c r="AD1234" s="50">
        <v>192.73</v>
      </c>
      <c r="AE1234" s="50">
        <v>0</v>
      </c>
      <c r="AF1234" s="50">
        <v>0</v>
      </c>
      <c r="AG1234" s="61">
        <v>0</v>
      </c>
      <c r="AH1234" s="61">
        <v>0</v>
      </c>
      <c r="AI1234" s="50">
        <v>0</v>
      </c>
      <c r="AJ1234" s="38">
        <f t="shared" si="55"/>
        <v>860.73</v>
      </c>
      <c r="AK1234" s="23">
        <v>4160.91</v>
      </c>
      <c r="AL1234" s="16">
        <v>19.83</v>
      </c>
      <c r="AM1234" s="38">
        <v>3473.08</v>
      </c>
    </row>
    <row r="1235" spans="1:39" ht="13.5">
      <c r="A1235" s="52" t="s">
        <v>15</v>
      </c>
      <c r="B1235" s="52">
        <v>2015</v>
      </c>
      <c r="C1235" s="75">
        <v>9</v>
      </c>
      <c r="D1235" s="52">
        <v>2020</v>
      </c>
      <c r="E1235" s="52">
        <v>350</v>
      </c>
      <c r="F1235" s="52">
        <v>74.55</v>
      </c>
      <c r="G1235" s="52">
        <v>0</v>
      </c>
      <c r="H1235" s="52">
        <v>0</v>
      </c>
      <c r="I1235" s="52">
        <v>0</v>
      </c>
      <c r="J1235" s="52">
        <v>0</v>
      </c>
      <c r="K1235" s="54">
        <f t="shared" si="54"/>
        <v>2444.55</v>
      </c>
      <c r="L1235" s="52">
        <v>300</v>
      </c>
      <c r="M1235" s="52">
        <v>225</v>
      </c>
      <c r="N1235" s="83">
        <v>270.97</v>
      </c>
      <c r="O1235" s="52">
        <v>687.85</v>
      </c>
      <c r="P1235" s="83">
        <v>0</v>
      </c>
      <c r="Q1235" s="83">
        <v>3000</v>
      </c>
      <c r="R1235" s="83">
        <v>40</v>
      </c>
      <c r="S1235" s="83">
        <v>0</v>
      </c>
      <c r="T1235" s="83">
        <v>1207.35</v>
      </c>
      <c r="U1235" s="83">
        <v>0</v>
      </c>
      <c r="V1235" s="83">
        <v>0</v>
      </c>
      <c r="W1235" s="113">
        <f t="shared" si="53"/>
        <v>5731.17</v>
      </c>
      <c r="X1235" s="83">
        <v>219.5</v>
      </c>
      <c r="Y1235" s="83">
        <v>14.8</v>
      </c>
      <c r="Z1235" s="83">
        <v>0</v>
      </c>
      <c r="AA1235" s="53">
        <v>0</v>
      </c>
      <c r="AB1235" s="53">
        <v>0</v>
      </c>
      <c r="AC1235" s="53">
        <v>18.57</v>
      </c>
      <c r="AD1235" s="53">
        <v>0</v>
      </c>
      <c r="AE1235" s="53">
        <v>300</v>
      </c>
      <c r="AF1235" s="53">
        <v>0</v>
      </c>
      <c r="AG1235" s="53">
        <v>0</v>
      </c>
      <c r="AH1235" s="53">
        <v>0</v>
      </c>
      <c r="AI1235" s="53">
        <v>0</v>
      </c>
      <c r="AJ1235" s="54">
        <f t="shared" si="55"/>
        <v>552.87</v>
      </c>
      <c r="AK1235" s="113">
        <v>8157.15</v>
      </c>
      <c r="AL1235" s="52">
        <v>376.43</v>
      </c>
      <c r="AM1235" s="54"/>
    </row>
    <row r="1236" spans="1:39" ht="13.5">
      <c r="A1236" s="16" t="s">
        <v>17</v>
      </c>
      <c r="B1236" s="16">
        <v>2015</v>
      </c>
      <c r="C1236" s="40">
        <v>10</v>
      </c>
      <c r="D1236" s="16">
        <v>2020</v>
      </c>
      <c r="E1236" s="16">
        <v>220</v>
      </c>
      <c r="F1236" s="16">
        <v>310</v>
      </c>
      <c r="G1236" s="16">
        <v>0</v>
      </c>
      <c r="H1236" s="16">
        <v>0</v>
      </c>
      <c r="I1236" s="16">
        <v>0</v>
      </c>
      <c r="J1236" s="16">
        <v>0</v>
      </c>
      <c r="K1236" s="38">
        <f t="shared" si="54"/>
        <v>2550</v>
      </c>
      <c r="L1236" s="16">
        <v>300</v>
      </c>
      <c r="M1236" s="16">
        <v>189</v>
      </c>
      <c r="N1236" s="19">
        <v>280</v>
      </c>
      <c r="O1236" s="16">
        <v>487.59</v>
      </c>
      <c r="P1236" s="19">
        <v>696.55</v>
      </c>
      <c r="Q1236" s="19">
        <v>0</v>
      </c>
      <c r="R1236" s="19">
        <v>0</v>
      </c>
      <c r="S1236" s="19">
        <v>0</v>
      </c>
      <c r="T1236" s="19">
        <v>1950.34</v>
      </c>
      <c r="U1236" s="19">
        <v>0</v>
      </c>
      <c r="V1236" s="19">
        <v>0</v>
      </c>
      <c r="W1236" s="23">
        <f aca="true" t="shared" si="56" ref="W1236:W1248">SUM(L1236:V1236)</f>
        <v>3903.4799999999996</v>
      </c>
      <c r="X1236" s="19">
        <v>233.5</v>
      </c>
      <c r="Y1236" s="19">
        <v>0.8</v>
      </c>
      <c r="Z1236" s="19">
        <v>160</v>
      </c>
      <c r="AA1236" s="50">
        <v>0</v>
      </c>
      <c r="AB1236" s="50">
        <v>0</v>
      </c>
      <c r="AC1236" s="50">
        <v>0</v>
      </c>
      <c r="AD1236" s="50">
        <v>0</v>
      </c>
      <c r="AE1236" s="50">
        <v>300</v>
      </c>
      <c r="AF1236" s="50">
        <v>4.41</v>
      </c>
      <c r="AG1236" s="14">
        <v>0</v>
      </c>
      <c r="AH1236" s="14">
        <v>0</v>
      </c>
      <c r="AI1236" s="32">
        <v>0</v>
      </c>
      <c r="AJ1236" s="38">
        <f t="shared" si="55"/>
        <v>698.7099999999999</v>
      </c>
      <c r="AK1236" s="23">
        <v>6449.07</v>
      </c>
      <c r="AL1236" s="16">
        <v>189.91</v>
      </c>
      <c r="AM1236" s="38">
        <v>5564.86</v>
      </c>
    </row>
    <row r="1237" spans="1:39" ht="13.5">
      <c r="A1237" s="16" t="s">
        <v>21</v>
      </c>
      <c r="B1237" s="16">
        <v>2015</v>
      </c>
      <c r="C1237" s="40">
        <v>10</v>
      </c>
      <c r="D1237" s="16">
        <v>2020</v>
      </c>
      <c r="E1237" s="16">
        <v>350</v>
      </c>
      <c r="F1237" s="16">
        <v>80</v>
      </c>
      <c r="G1237" s="16">
        <v>0</v>
      </c>
      <c r="H1237" s="16">
        <v>0</v>
      </c>
      <c r="I1237" s="16">
        <v>0</v>
      </c>
      <c r="J1237" s="16">
        <v>0</v>
      </c>
      <c r="K1237" s="38">
        <f t="shared" si="54"/>
        <v>2450</v>
      </c>
      <c r="L1237" s="16">
        <v>300</v>
      </c>
      <c r="M1237" s="16">
        <v>171</v>
      </c>
      <c r="N1237" s="19">
        <v>280</v>
      </c>
      <c r="O1237" s="16">
        <v>574.66</v>
      </c>
      <c r="P1237" s="19">
        <v>696.55</v>
      </c>
      <c r="Q1237" s="19">
        <v>200</v>
      </c>
      <c r="R1237" s="19">
        <v>0</v>
      </c>
      <c r="S1237" s="19">
        <v>0</v>
      </c>
      <c r="T1237" s="19">
        <v>1300.23</v>
      </c>
      <c r="U1237" s="19">
        <v>0</v>
      </c>
      <c r="V1237" s="19">
        <v>0</v>
      </c>
      <c r="W1237" s="23">
        <f t="shared" si="56"/>
        <v>3522.44</v>
      </c>
      <c r="X1237" s="19">
        <v>107.5</v>
      </c>
      <c r="Y1237" s="19">
        <v>32.3</v>
      </c>
      <c r="Z1237" s="19">
        <v>0</v>
      </c>
      <c r="AA1237" s="50">
        <v>0</v>
      </c>
      <c r="AB1237" s="50">
        <v>0</v>
      </c>
      <c r="AC1237" s="50">
        <v>0</v>
      </c>
      <c r="AD1237" s="50">
        <v>0</v>
      </c>
      <c r="AE1237" s="50">
        <v>300</v>
      </c>
      <c r="AF1237" s="50">
        <v>0</v>
      </c>
      <c r="AG1237" s="14">
        <v>0</v>
      </c>
      <c r="AH1237" s="14">
        <v>0</v>
      </c>
      <c r="AI1237" s="107">
        <v>0</v>
      </c>
      <c r="AJ1237" s="38">
        <f t="shared" si="55"/>
        <v>439.8</v>
      </c>
      <c r="AK1237" s="23">
        <v>5972.44</v>
      </c>
      <c r="AL1237" s="5">
        <v>142.24</v>
      </c>
      <c r="AM1237" s="38">
        <v>5390.4</v>
      </c>
    </row>
    <row r="1238" spans="1:39" ht="13.5">
      <c r="A1238" s="16" t="s">
        <v>13</v>
      </c>
      <c r="B1238" s="16">
        <v>2015</v>
      </c>
      <c r="C1238" s="40">
        <v>10</v>
      </c>
      <c r="D1238" s="16">
        <v>2020</v>
      </c>
      <c r="E1238" s="16">
        <v>230</v>
      </c>
      <c r="F1238" s="16">
        <v>0</v>
      </c>
      <c r="G1238" s="16">
        <v>0</v>
      </c>
      <c r="H1238" s="16">
        <v>0</v>
      </c>
      <c r="I1238" s="16">
        <v>0</v>
      </c>
      <c r="J1238" s="16">
        <v>0</v>
      </c>
      <c r="K1238" s="38">
        <f t="shared" si="54"/>
        <v>2250</v>
      </c>
      <c r="L1238" s="16">
        <v>300</v>
      </c>
      <c r="M1238" s="16">
        <v>0</v>
      </c>
      <c r="N1238" s="19">
        <v>280</v>
      </c>
      <c r="O1238" s="16">
        <v>417.93</v>
      </c>
      <c r="P1238" s="19">
        <v>696.55</v>
      </c>
      <c r="Q1238" s="19">
        <v>0</v>
      </c>
      <c r="R1238" s="19">
        <v>0</v>
      </c>
      <c r="S1238" s="19">
        <v>0</v>
      </c>
      <c r="T1238" s="19">
        <v>882.3</v>
      </c>
      <c r="U1238" s="19">
        <v>0</v>
      </c>
      <c r="V1238" s="19">
        <v>0</v>
      </c>
      <c r="W1238" s="23">
        <f t="shared" si="56"/>
        <v>2576.7799999999997</v>
      </c>
      <c r="X1238" s="19">
        <v>324</v>
      </c>
      <c r="Y1238" s="19">
        <v>16.7</v>
      </c>
      <c r="Z1238" s="19">
        <v>160</v>
      </c>
      <c r="AA1238" s="50">
        <v>0</v>
      </c>
      <c r="AB1238" s="50">
        <v>0</v>
      </c>
      <c r="AC1238" s="50">
        <v>0</v>
      </c>
      <c r="AD1238" s="50">
        <v>0</v>
      </c>
      <c r="AE1238" s="50">
        <v>300</v>
      </c>
      <c r="AF1238" s="50">
        <v>0</v>
      </c>
      <c r="AG1238" s="61">
        <v>0</v>
      </c>
      <c r="AH1238" s="61">
        <v>0</v>
      </c>
      <c r="AI1238" s="50">
        <v>0</v>
      </c>
      <c r="AJ1238" s="38">
        <f t="shared" si="55"/>
        <v>800.7</v>
      </c>
      <c r="AK1238" s="23">
        <v>4826.78</v>
      </c>
      <c r="AL1238" s="16">
        <v>39.8</v>
      </c>
      <c r="AM1238" s="38">
        <v>3986.28</v>
      </c>
    </row>
    <row r="1239" spans="1:174" ht="13.5">
      <c r="A1239" s="16" t="s">
        <v>13</v>
      </c>
      <c r="B1239" s="16">
        <v>2015</v>
      </c>
      <c r="C1239" s="40">
        <v>10</v>
      </c>
      <c r="D1239" s="16">
        <v>2020</v>
      </c>
      <c r="E1239" s="16">
        <v>240</v>
      </c>
      <c r="F1239" s="16">
        <v>0</v>
      </c>
      <c r="G1239" s="16">
        <v>0</v>
      </c>
      <c r="H1239" s="16">
        <v>0</v>
      </c>
      <c r="I1239" s="16">
        <v>0</v>
      </c>
      <c r="J1239" s="16">
        <v>0</v>
      </c>
      <c r="K1239" s="38">
        <f t="shared" si="54"/>
        <v>2260</v>
      </c>
      <c r="L1239" s="16">
        <v>300</v>
      </c>
      <c r="M1239" s="16">
        <v>0</v>
      </c>
      <c r="N1239" s="19">
        <v>280</v>
      </c>
      <c r="O1239" s="16">
        <v>557.24</v>
      </c>
      <c r="P1239" s="19">
        <v>696.55</v>
      </c>
      <c r="Q1239" s="19">
        <v>0</v>
      </c>
      <c r="R1239" s="19">
        <v>0</v>
      </c>
      <c r="S1239" s="19">
        <v>0</v>
      </c>
      <c r="T1239" s="19">
        <v>882.3</v>
      </c>
      <c r="U1239" s="19">
        <v>0</v>
      </c>
      <c r="V1239" s="19">
        <v>0</v>
      </c>
      <c r="W1239" s="23">
        <f t="shared" si="56"/>
        <v>2716.09</v>
      </c>
      <c r="X1239" s="19">
        <v>232</v>
      </c>
      <c r="Y1239" s="19">
        <v>0</v>
      </c>
      <c r="Z1239" s="19">
        <v>160</v>
      </c>
      <c r="AA1239" s="50">
        <v>0</v>
      </c>
      <c r="AB1239" s="50">
        <v>0</v>
      </c>
      <c r="AC1239" s="50">
        <v>0</v>
      </c>
      <c r="AD1239" s="50">
        <v>0</v>
      </c>
      <c r="AE1239" s="50">
        <v>300</v>
      </c>
      <c r="AF1239" s="50">
        <v>0</v>
      </c>
      <c r="AG1239" s="61">
        <v>0</v>
      </c>
      <c r="AH1239" s="61">
        <v>0</v>
      </c>
      <c r="AI1239" s="108">
        <v>0</v>
      </c>
      <c r="AJ1239" s="38">
        <f t="shared" si="55"/>
        <v>692</v>
      </c>
      <c r="AK1239" s="23">
        <v>4976.09</v>
      </c>
      <c r="AL1239" s="16">
        <v>44.28</v>
      </c>
      <c r="AM1239" s="38">
        <v>4239.81</v>
      </c>
      <c r="FR1239" s="22"/>
    </row>
    <row r="1240" spans="1:39" ht="13.5">
      <c r="A1240" s="16" t="s">
        <v>18</v>
      </c>
      <c r="B1240" s="16">
        <v>2015</v>
      </c>
      <c r="C1240" s="40">
        <v>9</v>
      </c>
      <c r="D1240" s="16">
        <v>2220</v>
      </c>
      <c r="E1240" s="16">
        <v>650</v>
      </c>
      <c r="F1240" s="16">
        <v>150</v>
      </c>
      <c r="G1240" s="16">
        <v>0</v>
      </c>
      <c r="H1240" s="16">
        <v>0</v>
      </c>
      <c r="I1240" s="16">
        <v>0</v>
      </c>
      <c r="J1240" s="16">
        <v>0</v>
      </c>
      <c r="K1240" s="38">
        <f t="shared" si="54"/>
        <v>3020</v>
      </c>
      <c r="L1240" s="16">
        <v>300</v>
      </c>
      <c r="M1240" s="16">
        <v>234</v>
      </c>
      <c r="N1240" s="19">
        <v>280</v>
      </c>
      <c r="O1240" s="16">
        <v>526.29</v>
      </c>
      <c r="P1240" s="19">
        <v>0</v>
      </c>
      <c r="Q1240" s="19">
        <v>300</v>
      </c>
      <c r="R1240" s="19">
        <v>40</v>
      </c>
      <c r="S1240" s="19">
        <v>0</v>
      </c>
      <c r="T1240" s="19">
        <v>1441.72</v>
      </c>
      <c r="U1240" s="19">
        <v>0</v>
      </c>
      <c r="V1240" s="19">
        <v>0</v>
      </c>
      <c r="W1240" s="23">
        <f t="shared" si="56"/>
        <v>3122.01</v>
      </c>
      <c r="X1240" s="19">
        <v>120</v>
      </c>
      <c r="Y1240" s="19">
        <v>5</v>
      </c>
      <c r="Z1240" s="19">
        <v>0</v>
      </c>
      <c r="AA1240" s="50">
        <v>0</v>
      </c>
      <c r="AB1240" s="50">
        <v>0</v>
      </c>
      <c r="AC1240" s="50">
        <v>0</v>
      </c>
      <c r="AD1240" s="50">
        <v>0</v>
      </c>
      <c r="AE1240" s="50">
        <v>300</v>
      </c>
      <c r="AF1240" s="50">
        <v>0</v>
      </c>
      <c r="AG1240" s="61">
        <v>0</v>
      </c>
      <c r="AH1240" s="61">
        <v>0</v>
      </c>
      <c r="AI1240" s="61">
        <v>0</v>
      </c>
      <c r="AJ1240" s="38">
        <f t="shared" si="55"/>
        <v>425</v>
      </c>
      <c r="AK1240" s="23">
        <f>K1240+W1240</f>
        <v>6142.01</v>
      </c>
      <c r="AL1240" s="16">
        <v>199.2</v>
      </c>
      <c r="AM1240" s="38">
        <v>5557.81</v>
      </c>
    </row>
    <row r="1241" spans="1:174" ht="13.5">
      <c r="A1241" s="16" t="s">
        <v>17</v>
      </c>
      <c r="B1241" s="16">
        <v>2015</v>
      </c>
      <c r="C1241" s="40">
        <v>9</v>
      </c>
      <c r="D1241" s="16">
        <v>2020</v>
      </c>
      <c r="E1241" s="16">
        <v>350</v>
      </c>
      <c r="F1241" s="16">
        <v>210</v>
      </c>
      <c r="G1241" s="16">
        <v>0</v>
      </c>
      <c r="H1241" s="16">
        <v>0</v>
      </c>
      <c r="I1241" s="16">
        <v>0</v>
      </c>
      <c r="J1241" s="16">
        <v>0</v>
      </c>
      <c r="K1241" s="38">
        <f t="shared" si="54"/>
        <v>2580</v>
      </c>
      <c r="L1241" s="16">
        <v>300</v>
      </c>
      <c r="M1241" s="16">
        <v>90</v>
      </c>
      <c r="N1241" s="19">
        <v>280</v>
      </c>
      <c r="O1241" s="16">
        <v>801.03</v>
      </c>
      <c r="P1241" s="19">
        <v>0</v>
      </c>
      <c r="Q1241" s="19">
        <v>0</v>
      </c>
      <c r="R1241" s="19">
        <v>0</v>
      </c>
      <c r="S1241" s="19">
        <v>0</v>
      </c>
      <c r="T1241" s="19">
        <v>1160.92</v>
      </c>
      <c r="U1241" s="19">
        <v>0</v>
      </c>
      <c r="V1241" s="19">
        <v>0</v>
      </c>
      <c r="W1241" s="23">
        <f t="shared" si="56"/>
        <v>2631.95</v>
      </c>
      <c r="X1241" s="19">
        <v>376</v>
      </c>
      <c r="Y1241" s="19">
        <v>88.2</v>
      </c>
      <c r="Z1241" s="19">
        <v>137.74</v>
      </c>
      <c r="AA1241" s="50">
        <v>0</v>
      </c>
      <c r="AB1241" s="50">
        <v>0</v>
      </c>
      <c r="AC1241" s="50">
        <v>0</v>
      </c>
      <c r="AD1241" s="50">
        <v>0</v>
      </c>
      <c r="AE1241" s="50">
        <v>300</v>
      </c>
      <c r="AF1241" s="50">
        <v>0</v>
      </c>
      <c r="AG1241" s="14">
        <v>0</v>
      </c>
      <c r="AH1241" s="14">
        <v>0</v>
      </c>
      <c r="AI1241" s="32">
        <v>0</v>
      </c>
      <c r="AJ1241" s="38">
        <f t="shared" si="55"/>
        <v>901.94</v>
      </c>
      <c r="AK1241" s="23">
        <v>5211.95</v>
      </c>
      <c r="AL1241" s="16">
        <v>66.2</v>
      </c>
      <c r="AM1241" s="38">
        <v>4243.81</v>
      </c>
      <c r="FR1241" s="22"/>
    </row>
    <row r="1242" spans="1:173" ht="13.5">
      <c r="A1242" s="16" t="s">
        <v>13</v>
      </c>
      <c r="B1242" s="16">
        <v>2015</v>
      </c>
      <c r="C1242" s="40">
        <v>9</v>
      </c>
      <c r="D1242" s="16">
        <v>2020</v>
      </c>
      <c r="E1242" s="16">
        <v>300</v>
      </c>
      <c r="F1242" s="16">
        <v>0</v>
      </c>
      <c r="G1242" s="16">
        <v>0</v>
      </c>
      <c r="H1242" s="16">
        <v>0</v>
      </c>
      <c r="I1242" s="16">
        <v>0</v>
      </c>
      <c r="J1242" s="16">
        <v>0</v>
      </c>
      <c r="K1242" s="38">
        <f t="shared" si="54"/>
        <v>2320</v>
      </c>
      <c r="L1242" s="16">
        <v>300</v>
      </c>
      <c r="M1242" s="16">
        <v>90</v>
      </c>
      <c r="N1242" s="19">
        <v>280</v>
      </c>
      <c r="O1242" s="16">
        <v>705.26</v>
      </c>
      <c r="P1242" s="19">
        <v>696.55</v>
      </c>
      <c r="Q1242" s="19">
        <v>0</v>
      </c>
      <c r="R1242" s="19">
        <v>0</v>
      </c>
      <c r="S1242" s="19">
        <v>0</v>
      </c>
      <c r="T1242" s="19">
        <v>0</v>
      </c>
      <c r="U1242" s="19">
        <v>0</v>
      </c>
      <c r="V1242" s="19">
        <v>0</v>
      </c>
      <c r="W1242" s="23">
        <f t="shared" si="56"/>
        <v>2071.81</v>
      </c>
      <c r="X1242" s="19">
        <v>613.1</v>
      </c>
      <c r="Y1242" s="19">
        <v>0</v>
      </c>
      <c r="Z1242" s="19">
        <v>160</v>
      </c>
      <c r="AA1242" s="50">
        <v>0</v>
      </c>
      <c r="AB1242" s="50">
        <v>0</v>
      </c>
      <c r="AC1242" s="50">
        <v>0</v>
      </c>
      <c r="AD1242" s="50">
        <v>0</v>
      </c>
      <c r="AE1242" s="50">
        <v>300</v>
      </c>
      <c r="AF1242" s="50">
        <v>0</v>
      </c>
      <c r="AG1242" s="14">
        <v>0</v>
      </c>
      <c r="AH1242" s="14">
        <v>0</v>
      </c>
      <c r="AI1242" s="32">
        <v>0</v>
      </c>
      <c r="AJ1242" s="38">
        <f t="shared" si="55"/>
        <v>1073.1</v>
      </c>
      <c r="AK1242" s="23">
        <v>4391.81</v>
      </c>
      <c r="AL1242" s="16">
        <v>26.75</v>
      </c>
      <c r="AM1242" s="38">
        <v>3291.96</v>
      </c>
      <c r="CU1242" s="16"/>
      <c r="CV1242" s="16"/>
      <c r="CW1242" s="16"/>
      <c r="CX1242" s="16"/>
      <c r="CY1242" s="16"/>
      <c r="CZ1242" s="16"/>
      <c r="DA1242" s="16"/>
      <c r="DB1242" s="16"/>
      <c r="DC1242" s="16"/>
      <c r="DD1242" s="16"/>
      <c r="DE1242" s="16"/>
      <c r="DF1242" s="16"/>
      <c r="DG1242" s="16"/>
      <c r="DH1242" s="16"/>
      <c r="DI1242" s="16"/>
      <c r="DJ1242" s="16"/>
      <c r="DK1242" s="16"/>
      <c r="DL1242" s="16"/>
      <c r="DM1242" s="16"/>
      <c r="DN1242" s="16"/>
      <c r="DO1242" s="16"/>
      <c r="DP1242" s="16"/>
      <c r="DQ1242" s="16"/>
      <c r="DR1242" s="16"/>
      <c r="DS1242" s="16"/>
      <c r="DT1242" s="16"/>
      <c r="DU1242" s="16"/>
      <c r="DV1242" s="16"/>
      <c r="DW1242" s="16"/>
      <c r="DX1242" s="16"/>
      <c r="DY1242" s="16"/>
      <c r="DZ1242" s="16"/>
      <c r="EA1242" s="16"/>
      <c r="EB1242" s="16"/>
      <c r="EC1242" s="16"/>
      <c r="ED1242" s="16"/>
      <c r="EE1242" s="16"/>
      <c r="EF1242" s="16"/>
      <c r="EG1242" s="16"/>
      <c r="EH1242" s="16"/>
      <c r="EI1242" s="16"/>
      <c r="EJ1242" s="16"/>
      <c r="EK1242" s="16"/>
      <c r="EL1242" s="16"/>
      <c r="EM1242" s="16"/>
      <c r="EN1242" s="16"/>
      <c r="EO1242" s="16"/>
      <c r="EP1242" s="16"/>
      <c r="EQ1242" s="16"/>
      <c r="ER1242" s="16"/>
      <c r="ES1242" s="16"/>
      <c r="ET1242" s="16"/>
      <c r="EU1242" s="16"/>
      <c r="EV1242" s="16"/>
      <c r="EW1242" s="16"/>
      <c r="EX1242" s="16"/>
      <c r="EY1242" s="16"/>
      <c r="EZ1242" s="16"/>
      <c r="FA1242" s="16"/>
      <c r="FB1242" s="16"/>
      <c r="FC1242" s="16"/>
      <c r="FD1242" s="16"/>
      <c r="FE1242" s="16"/>
      <c r="FF1242" s="16"/>
      <c r="FG1242" s="16"/>
      <c r="FH1242" s="16"/>
      <c r="FI1242" s="16"/>
      <c r="FJ1242" s="16"/>
      <c r="FK1242" s="16"/>
      <c r="FL1242" s="16"/>
      <c r="FM1242" s="16"/>
      <c r="FN1242" s="16"/>
      <c r="FO1242" s="16"/>
      <c r="FP1242" s="16"/>
      <c r="FQ1242" s="16"/>
    </row>
    <row r="1243" spans="1:174" ht="13.5">
      <c r="A1243" s="16" t="s">
        <v>15</v>
      </c>
      <c r="B1243" s="16">
        <v>2015</v>
      </c>
      <c r="C1243" s="40">
        <v>9</v>
      </c>
      <c r="D1243" s="16">
        <v>2020</v>
      </c>
      <c r="E1243" s="16">
        <v>370</v>
      </c>
      <c r="F1243" s="16">
        <v>80</v>
      </c>
      <c r="G1243" s="16">
        <v>0</v>
      </c>
      <c r="H1243" s="16">
        <v>0</v>
      </c>
      <c r="I1243" s="16">
        <v>0</v>
      </c>
      <c r="J1243" s="16">
        <v>0</v>
      </c>
      <c r="K1243" s="38">
        <f t="shared" si="54"/>
        <v>2470</v>
      </c>
      <c r="L1243" s="16">
        <v>300</v>
      </c>
      <c r="M1243" s="16">
        <v>90</v>
      </c>
      <c r="N1243" s="19">
        <v>280</v>
      </c>
      <c r="O1243" s="16">
        <v>487.59</v>
      </c>
      <c r="P1243" s="19">
        <v>0</v>
      </c>
      <c r="Q1243" s="19">
        <v>0</v>
      </c>
      <c r="R1243" s="19">
        <v>0</v>
      </c>
      <c r="S1243" s="19">
        <v>0</v>
      </c>
      <c r="T1243" s="19">
        <v>696.55</v>
      </c>
      <c r="U1243" s="19">
        <v>0</v>
      </c>
      <c r="V1243" s="19">
        <v>0</v>
      </c>
      <c r="W1243" s="23">
        <f t="shared" si="56"/>
        <v>1854.1399999999999</v>
      </c>
      <c r="X1243" s="19">
        <v>199</v>
      </c>
      <c r="Y1243" s="19">
        <v>0</v>
      </c>
      <c r="Z1243" s="19">
        <v>0</v>
      </c>
      <c r="AA1243" s="50">
        <v>0</v>
      </c>
      <c r="AB1243" s="50">
        <v>0</v>
      </c>
      <c r="AC1243" s="50">
        <v>0</v>
      </c>
      <c r="AD1243" s="50">
        <v>0</v>
      </c>
      <c r="AE1243" s="50">
        <v>300</v>
      </c>
      <c r="AF1243" s="50">
        <v>0</v>
      </c>
      <c r="AG1243" s="61">
        <v>0</v>
      </c>
      <c r="AH1243" s="61">
        <v>0</v>
      </c>
      <c r="AI1243" s="108">
        <v>0</v>
      </c>
      <c r="AJ1243" s="38">
        <f t="shared" si="55"/>
        <v>499</v>
      </c>
      <c r="AK1243" s="23">
        <v>4324.14</v>
      </c>
      <c r="AL1243" s="16">
        <v>24.72</v>
      </c>
      <c r="AM1243" s="38">
        <v>3800.42</v>
      </c>
      <c r="AN1243" s="52"/>
      <c r="AO1243" s="52"/>
      <c r="AP1243" s="52"/>
      <c r="AQ1243" s="52"/>
      <c r="AR1243" s="52"/>
      <c r="AS1243" s="52"/>
      <c r="AT1243" s="52"/>
      <c r="AU1243" s="52"/>
      <c r="AV1243" s="52"/>
      <c r="AW1243" s="52"/>
      <c r="AX1243" s="52"/>
      <c r="AY1243" s="52"/>
      <c r="AZ1243" s="52"/>
      <c r="BA1243" s="52"/>
      <c r="BB1243" s="52"/>
      <c r="BC1243" s="52"/>
      <c r="BD1243" s="52"/>
      <c r="BE1243" s="52"/>
      <c r="BF1243" s="52"/>
      <c r="BG1243" s="52"/>
      <c r="BH1243" s="52"/>
      <c r="BI1243" s="52"/>
      <c r="BJ1243" s="52"/>
      <c r="BK1243" s="52"/>
      <c r="BL1243" s="52"/>
      <c r="BM1243" s="52"/>
      <c r="BN1243" s="52"/>
      <c r="BO1243" s="52"/>
      <c r="BP1243" s="52"/>
      <c r="BQ1243" s="52"/>
      <c r="BR1243" s="52"/>
      <c r="BS1243" s="52"/>
      <c r="BT1243" s="52"/>
      <c r="BU1243" s="52"/>
      <c r="BV1243" s="52"/>
      <c r="BW1243" s="52"/>
      <c r="BX1243" s="52"/>
      <c r="BY1243" s="52"/>
      <c r="BZ1243" s="52"/>
      <c r="CA1243" s="52"/>
      <c r="CB1243" s="52"/>
      <c r="CC1243" s="52"/>
      <c r="CD1243" s="52"/>
      <c r="CE1243" s="52"/>
      <c r="CF1243" s="52"/>
      <c r="CG1243" s="52"/>
      <c r="CH1243" s="52"/>
      <c r="CI1243" s="52"/>
      <c r="CJ1243" s="52"/>
      <c r="CK1243" s="52"/>
      <c r="CL1243" s="52"/>
      <c r="CM1243" s="52"/>
      <c r="CN1243" s="52"/>
      <c r="CO1243" s="52"/>
      <c r="CP1243" s="52"/>
      <c r="CQ1243" s="52"/>
      <c r="CR1243" s="52"/>
      <c r="CS1243" s="52"/>
      <c r="CT1243" s="52"/>
      <c r="CU1243" s="52"/>
      <c r="CV1243" s="52"/>
      <c r="CW1243" s="52"/>
      <c r="CX1243" s="52"/>
      <c r="CY1243" s="52"/>
      <c r="CZ1243" s="52"/>
      <c r="DA1243" s="52"/>
      <c r="DB1243" s="52"/>
      <c r="DC1243" s="52"/>
      <c r="DD1243" s="52"/>
      <c r="DE1243" s="52"/>
      <c r="DF1243" s="52"/>
      <c r="DG1243" s="52"/>
      <c r="DH1243" s="52"/>
      <c r="DI1243" s="52"/>
      <c r="DJ1243" s="52"/>
      <c r="DK1243" s="52"/>
      <c r="DL1243" s="52"/>
      <c r="DM1243" s="52"/>
      <c r="DN1243" s="52"/>
      <c r="DO1243" s="52"/>
      <c r="DP1243" s="52"/>
      <c r="DQ1243" s="52"/>
      <c r="DR1243" s="52"/>
      <c r="DS1243" s="52"/>
      <c r="DT1243" s="52"/>
      <c r="DU1243" s="52"/>
      <c r="DV1243" s="52"/>
      <c r="DW1243" s="52"/>
      <c r="DX1243" s="52"/>
      <c r="DY1243" s="52"/>
      <c r="DZ1243" s="52"/>
      <c r="EA1243" s="52"/>
      <c r="EB1243" s="52"/>
      <c r="EC1243" s="52"/>
      <c r="ED1243" s="52"/>
      <c r="EE1243" s="52"/>
      <c r="EF1243" s="52"/>
      <c r="EG1243" s="52"/>
      <c r="EH1243" s="52"/>
      <c r="EI1243" s="52"/>
      <c r="EJ1243" s="52"/>
      <c r="EK1243" s="52"/>
      <c r="EL1243" s="52"/>
      <c r="EM1243" s="52"/>
      <c r="EN1243" s="52"/>
      <c r="EO1243" s="52"/>
      <c r="EP1243" s="52"/>
      <c r="EQ1243" s="52"/>
      <c r="ER1243" s="52"/>
      <c r="ES1243" s="52"/>
      <c r="ET1243" s="52"/>
      <c r="EU1243" s="52"/>
      <c r="EV1243" s="52"/>
      <c r="EW1243" s="52"/>
      <c r="EX1243" s="52"/>
      <c r="EY1243" s="52"/>
      <c r="EZ1243" s="52"/>
      <c r="FA1243" s="52"/>
      <c r="FB1243" s="52"/>
      <c r="FC1243" s="52"/>
      <c r="FD1243" s="52"/>
      <c r="FE1243" s="52"/>
      <c r="FF1243" s="52"/>
      <c r="FG1243" s="52"/>
      <c r="FH1243" s="52"/>
      <c r="FI1243" s="52"/>
      <c r="FJ1243" s="52"/>
      <c r="FK1243" s="52"/>
      <c r="FL1243" s="52"/>
      <c r="FM1243" s="52"/>
      <c r="FN1243" s="52"/>
      <c r="FO1243" s="52"/>
      <c r="FP1243" s="52"/>
      <c r="FQ1243" s="52"/>
      <c r="FR1243" s="55"/>
    </row>
    <row r="1244" spans="1:173" ht="13.5">
      <c r="A1244" s="16" t="s">
        <v>13</v>
      </c>
      <c r="B1244" s="16">
        <v>2015</v>
      </c>
      <c r="C1244" s="40">
        <v>9</v>
      </c>
      <c r="D1244" s="16">
        <v>2020</v>
      </c>
      <c r="E1244" s="16">
        <v>115</v>
      </c>
      <c r="F1244" s="16">
        <v>0</v>
      </c>
      <c r="G1244" s="16">
        <v>0</v>
      </c>
      <c r="H1244" s="16">
        <v>0</v>
      </c>
      <c r="I1244" s="16">
        <v>0</v>
      </c>
      <c r="J1244" s="16">
        <v>0</v>
      </c>
      <c r="K1244" s="38">
        <f t="shared" si="54"/>
        <v>2135</v>
      </c>
      <c r="L1244" s="16">
        <v>0</v>
      </c>
      <c r="M1244" s="16">
        <v>189</v>
      </c>
      <c r="N1244" s="19">
        <v>280</v>
      </c>
      <c r="O1244" s="16">
        <v>748.79</v>
      </c>
      <c r="P1244" s="19">
        <v>0</v>
      </c>
      <c r="Q1244" s="19">
        <v>0</v>
      </c>
      <c r="R1244" s="19">
        <v>0</v>
      </c>
      <c r="S1244" s="19">
        <v>0</v>
      </c>
      <c r="T1244" s="19">
        <v>1160.92</v>
      </c>
      <c r="U1244" s="19">
        <v>0</v>
      </c>
      <c r="V1244" s="19">
        <v>0</v>
      </c>
      <c r="W1244" s="23">
        <f t="shared" si="56"/>
        <v>2378.71</v>
      </c>
      <c r="X1244" s="19">
        <v>283</v>
      </c>
      <c r="Y1244" s="19">
        <v>88</v>
      </c>
      <c r="Z1244" s="19">
        <v>160</v>
      </c>
      <c r="AA1244" s="50">
        <v>0</v>
      </c>
      <c r="AB1244" s="50">
        <v>0</v>
      </c>
      <c r="AC1244" s="50">
        <v>0</v>
      </c>
      <c r="AD1244" s="50">
        <v>0</v>
      </c>
      <c r="AE1244" s="50">
        <v>0</v>
      </c>
      <c r="AF1244" s="50">
        <v>0</v>
      </c>
      <c r="AG1244" s="61">
        <v>0</v>
      </c>
      <c r="AH1244" s="61">
        <v>0</v>
      </c>
      <c r="AI1244" s="50">
        <v>0</v>
      </c>
      <c r="AJ1244" s="38">
        <f t="shared" si="55"/>
        <v>531</v>
      </c>
      <c r="AK1244" s="23">
        <v>4513.71</v>
      </c>
      <c r="AL1244" s="16">
        <v>30.41</v>
      </c>
      <c r="AM1244" s="38">
        <v>3952.3</v>
      </c>
      <c r="CU1244" s="16"/>
      <c r="CV1244" s="16"/>
      <c r="CW1244" s="16"/>
      <c r="CX1244" s="16"/>
      <c r="CY1244" s="16"/>
      <c r="CZ1244" s="16"/>
      <c r="DA1244" s="16"/>
      <c r="DB1244" s="16"/>
      <c r="DC1244" s="16"/>
      <c r="DD1244" s="16"/>
      <c r="DE1244" s="16"/>
      <c r="DF1244" s="16"/>
      <c r="DG1244" s="16"/>
      <c r="DH1244" s="16"/>
      <c r="DI1244" s="16"/>
      <c r="DJ1244" s="16"/>
      <c r="DK1244" s="16"/>
      <c r="DL1244" s="16"/>
      <c r="DM1244" s="16"/>
      <c r="DN1244" s="16"/>
      <c r="DO1244" s="16"/>
      <c r="DP1244" s="16"/>
      <c r="DQ1244" s="16"/>
      <c r="DR1244" s="16"/>
      <c r="DS1244" s="16"/>
      <c r="DT1244" s="16"/>
      <c r="DU1244" s="16"/>
      <c r="DV1244" s="16"/>
      <c r="DW1244" s="16"/>
      <c r="DX1244" s="16"/>
      <c r="DY1244" s="16"/>
      <c r="DZ1244" s="16"/>
      <c r="EA1244" s="16"/>
      <c r="EB1244" s="16"/>
      <c r="EC1244" s="16"/>
      <c r="ED1244" s="16"/>
      <c r="EE1244" s="16"/>
      <c r="EF1244" s="16"/>
      <c r="EG1244" s="16"/>
      <c r="EH1244" s="16"/>
      <c r="EI1244" s="16"/>
      <c r="EJ1244" s="16"/>
      <c r="EK1244" s="16"/>
      <c r="EL1244" s="16"/>
      <c r="EM1244" s="16"/>
      <c r="EN1244" s="16"/>
      <c r="EO1244" s="16"/>
      <c r="EP1244" s="16"/>
      <c r="EQ1244" s="16"/>
      <c r="ER1244" s="16"/>
      <c r="ES1244" s="16"/>
      <c r="ET1244" s="16"/>
      <c r="EU1244" s="16"/>
      <c r="EV1244" s="16"/>
      <c r="EW1244" s="16"/>
      <c r="EX1244" s="16"/>
      <c r="EY1244" s="16"/>
      <c r="EZ1244" s="16"/>
      <c r="FA1244" s="16"/>
      <c r="FB1244" s="16"/>
      <c r="FC1244" s="16"/>
      <c r="FD1244" s="16"/>
      <c r="FE1244" s="16"/>
      <c r="FF1244" s="16"/>
      <c r="FG1244" s="16"/>
      <c r="FH1244" s="16"/>
      <c r="FI1244" s="16"/>
      <c r="FJ1244" s="16"/>
      <c r="FK1244" s="16"/>
      <c r="FL1244" s="16"/>
      <c r="FM1244" s="16"/>
      <c r="FN1244" s="16"/>
      <c r="FO1244" s="16"/>
      <c r="FP1244" s="16"/>
      <c r="FQ1244" s="16"/>
    </row>
    <row r="1245" spans="1:174" ht="13.5">
      <c r="A1245" s="16" t="s">
        <v>13</v>
      </c>
      <c r="B1245" s="16">
        <v>2015</v>
      </c>
      <c r="C1245" s="40">
        <v>10</v>
      </c>
      <c r="D1245" s="16">
        <v>2020</v>
      </c>
      <c r="E1245" s="16">
        <v>120</v>
      </c>
      <c r="F1245" s="16">
        <v>150</v>
      </c>
      <c r="G1245" s="16">
        <v>0</v>
      </c>
      <c r="H1245" s="16">
        <v>0</v>
      </c>
      <c r="I1245" s="16">
        <v>0</v>
      </c>
      <c r="J1245" s="16">
        <v>0</v>
      </c>
      <c r="K1245" s="38">
        <f t="shared" si="54"/>
        <v>2290</v>
      </c>
      <c r="L1245" s="16">
        <v>300</v>
      </c>
      <c r="M1245" s="16">
        <v>216</v>
      </c>
      <c r="N1245" s="19">
        <v>280</v>
      </c>
      <c r="O1245" s="16">
        <v>574.66</v>
      </c>
      <c r="P1245" s="19">
        <v>731.38</v>
      </c>
      <c r="Q1245" s="19">
        <v>0</v>
      </c>
      <c r="R1245" s="19">
        <v>0</v>
      </c>
      <c r="S1245" s="19">
        <v>0</v>
      </c>
      <c r="T1245" s="19">
        <v>1218.97</v>
      </c>
      <c r="U1245" s="19">
        <v>0</v>
      </c>
      <c r="V1245" s="19">
        <v>0</v>
      </c>
      <c r="W1245" s="23">
        <f t="shared" si="56"/>
        <v>3321.01</v>
      </c>
      <c r="X1245" s="19">
        <v>225.5</v>
      </c>
      <c r="Y1245" s="19">
        <v>0</v>
      </c>
      <c r="Z1245" s="19">
        <v>160</v>
      </c>
      <c r="AA1245" s="50">
        <v>0</v>
      </c>
      <c r="AB1245" s="50">
        <v>0</v>
      </c>
      <c r="AC1245" s="50">
        <v>0</v>
      </c>
      <c r="AD1245" s="50">
        <v>0</v>
      </c>
      <c r="AE1245" s="50">
        <v>300</v>
      </c>
      <c r="AF1245" s="50">
        <v>0</v>
      </c>
      <c r="AG1245" s="61">
        <v>0</v>
      </c>
      <c r="AH1245" s="61">
        <v>0</v>
      </c>
      <c r="AI1245" s="108">
        <v>0</v>
      </c>
      <c r="AJ1245" s="38">
        <f t="shared" si="55"/>
        <v>685.5</v>
      </c>
      <c r="AK1245" s="23">
        <v>5611.01</v>
      </c>
      <c r="AL1245" s="16">
        <v>106.1</v>
      </c>
      <c r="AM1245" s="38">
        <v>4819.41</v>
      </c>
      <c r="AN1245" s="52"/>
      <c r="AO1245" s="52"/>
      <c r="AP1245" s="52"/>
      <c r="AQ1245" s="52"/>
      <c r="AR1245" s="52"/>
      <c r="AS1245" s="52"/>
      <c r="AT1245" s="52"/>
      <c r="AU1245" s="52"/>
      <c r="AV1245" s="52"/>
      <c r="AW1245" s="52"/>
      <c r="AX1245" s="52"/>
      <c r="AY1245" s="52"/>
      <c r="AZ1245" s="52"/>
      <c r="BA1245" s="52"/>
      <c r="BB1245" s="52"/>
      <c r="BC1245" s="52"/>
      <c r="BD1245" s="52"/>
      <c r="BE1245" s="52"/>
      <c r="BF1245" s="52"/>
      <c r="BG1245" s="52"/>
      <c r="BH1245" s="52"/>
      <c r="BI1245" s="52"/>
      <c r="BJ1245" s="52"/>
      <c r="BK1245" s="52"/>
      <c r="BL1245" s="52"/>
      <c r="BM1245" s="52"/>
      <c r="BN1245" s="52"/>
      <c r="BO1245" s="52"/>
      <c r="BP1245" s="52"/>
      <c r="BQ1245" s="52"/>
      <c r="BR1245" s="52"/>
      <c r="BS1245" s="52"/>
      <c r="BT1245" s="52"/>
      <c r="BU1245" s="52"/>
      <c r="BV1245" s="52"/>
      <c r="BW1245" s="52"/>
      <c r="BX1245" s="52"/>
      <c r="BY1245" s="52"/>
      <c r="BZ1245" s="52"/>
      <c r="CA1245" s="52"/>
      <c r="CB1245" s="52"/>
      <c r="CC1245" s="52"/>
      <c r="CD1245" s="52"/>
      <c r="CE1245" s="52"/>
      <c r="CF1245" s="52"/>
      <c r="CG1245" s="52"/>
      <c r="CH1245" s="52"/>
      <c r="CI1245" s="52"/>
      <c r="CJ1245" s="52"/>
      <c r="CK1245" s="52"/>
      <c r="CL1245" s="52"/>
      <c r="CM1245" s="52"/>
      <c r="CN1245" s="52"/>
      <c r="CO1245" s="52"/>
      <c r="CP1245" s="52"/>
      <c r="CQ1245" s="52"/>
      <c r="CR1245" s="52"/>
      <c r="CS1245" s="52"/>
      <c r="CT1245" s="52"/>
      <c r="CU1245" s="52"/>
      <c r="CV1245" s="52"/>
      <c r="CW1245" s="52"/>
      <c r="CX1245" s="52"/>
      <c r="CY1245" s="52"/>
      <c r="CZ1245" s="52"/>
      <c r="DA1245" s="52"/>
      <c r="DB1245" s="52"/>
      <c r="DC1245" s="52"/>
      <c r="DD1245" s="52"/>
      <c r="DE1245" s="52"/>
      <c r="DF1245" s="52"/>
      <c r="DG1245" s="52"/>
      <c r="DH1245" s="52"/>
      <c r="DI1245" s="52"/>
      <c r="DJ1245" s="52"/>
      <c r="DK1245" s="52"/>
      <c r="DL1245" s="52"/>
      <c r="DM1245" s="52"/>
      <c r="DN1245" s="52"/>
      <c r="DO1245" s="52"/>
      <c r="DP1245" s="52"/>
      <c r="DQ1245" s="52"/>
      <c r="DR1245" s="52"/>
      <c r="DS1245" s="52"/>
      <c r="DT1245" s="52"/>
      <c r="DU1245" s="52"/>
      <c r="DV1245" s="52"/>
      <c r="DW1245" s="52"/>
      <c r="DX1245" s="52"/>
      <c r="DY1245" s="52"/>
      <c r="DZ1245" s="52"/>
      <c r="EA1245" s="52"/>
      <c r="EB1245" s="52"/>
      <c r="EC1245" s="52"/>
      <c r="ED1245" s="52"/>
      <c r="EE1245" s="52"/>
      <c r="EF1245" s="52"/>
      <c r="EG1245" s="52"/>
      <c r="EH1245" s="52"/>
      <c r="EI1245" s="52"/>
      <c r="EJ1245" s="52"/>
      <c r="EK1245" s="52"/>
      <c r="EL1245" s="52"/>
      <c r="EM1245" s="52"/>
      <c r="EN1245" s="52"/>
      <c r="EO1245" s="52"/>
      <c r="EP1245" s="52"/>
      <c r="EQ1245" s="52"/>
      <c r="ER1245" s="52"/>
      <c r="ES1245" s="52"/>
      <c r="ET1245" s="52"/>
      <c r="EU1245" s="52"/>
      <c r="EV1245" s="52"/>
      <c r="EW1245" s="52"/>
      <c r="EX1245" s="52"/>
      <c r="EY1245" s="52"/>
      <c r="EZ1245" s="52"/>
      <c r="FA1245" s="52"/>
      <c r="FB1245" s="52"/>
      <c r="FC1245" s="52"/>
      <c r="FD1245" s="52"/>
      <c r="FE1245" s="52"/>
      <c r="FF1245" s="52"/>
      <c r="FG1245" s="52"/>
      <c r="FH1245" s="52"/>
      <c r="FI1245" s="52"/>
      <c r="FJ1245" s="52"/>
      <c r="FK1245" s="52"/>
      <c r="FL1245" s="52"/>
      <c r="FM1245" s="52"/>
      <c r="FN1245" s="52"/>
      <c r="FO1245" s="52"/>
      <c r="FP1245" s="52"/>
      <c r="FQ1245" s="52"/>
      <c r="FR1245" s="55"/>
    </row>
    <row r="1246" spans="1:173" ht="13.5">
      <c r="A1246" s="16" t="s">
        <v>17</v>
      </c>
      <c r="B1246" s="16">
        <v>2015</v>
      </c>
      <c r="C1246" s="40">
        <v>10</v>
      </c>
      <c r="D1246" s="16">
        <v>2020</v>
      </c>
      <c r="E1246" s="16">
        <v>230</v>
      </c>
      <c r="F1246" s="16">
        <v>210</v>
      </c>
      <c r="G1246" s="16">
        <v>0</v>
      </c>
      <c r="H1246" s="16">
        <v>0</v>
      </c>
      <c r="I1246" s="16">
        <v>0</v>
      </c>
      <c r="J1246" s="16">
        <v>0</v>
      </c>
      <c r="K1246" s="38">
        <f t="shared" si="54"/>
        <v>2460</v>
      </c>
      <c r="L1246" s="16">
        <v>300</v>
      </c>
      <c r="M1246" s="16">
        <v>198</v>
      </c>
      <c r="N1246" s="19">
        <v>280</v>
      </c>
      <c r="O1246" s="16">
        <v>557.24</v>
      </c>
      <c r="P1246" s="19">
        <v>0</v>
      </c>
      <c r="Q1246" s="19">
        <v>400</v>
      </c>
      <c r="R1246" s="19">
        <v>0</v>
      </c>
      <c r="S1246" s="19">
        <v>0</v>
      </c>
      <c r="T1246" s="19">
        <v>1346.67</v>
      </c>
      <c r="U1246" s="19">
        <v>0</v>
      </c>
      <c r="V1246" s="19">
        <v>0</v>
      </c>
      <c r="W1246" s="23">
        <f t="shared" si="56"/>
        <v>3081.91</v>
      </c>
      <c r="X1246" s="19">
        <v>0</v>
      </c>
      <c r="Y1246" s="19">
        <v>0</v>
      </c>
      <c r="Z1246" s="19">
        <v>0</v>
      </c>
      <c r="AA1246" s="50">
        <v>0</v>
      </c>
      <c r="AB1246" s="50">
        <v>0</v>
      </c>
      <c r="AC1246" s="50">
        <v>0</v>
      </c>
      <c r="AD1246" s="50">
        <v>0</v>
      </c>
      <c r="AE1246" s="50">
        <v>300</v>
      </c>
      <c r="AF1246" s="50">
        <v>0</v>
      </c>
      <c r="AG1246" s="14">
        <v>0</v>
      </c>
      <c r="AH1246" s="14">
        <v>0</v>
      </c>
      <c r="AI1246" s="32">
        <v>0</v>
      </c>
      <c r="AJ1246" s="38">
        <f t="shared" si="55"/>
        <v>300</v>
      </c>
      <c r="AK1246" s="23">
        <v>5541.91</v>
      </c>
      <c r="AL1246" s="16">
        <v>99.19</v>
      </c>
      <c r="AM1246" s="38">
        <v>5142.72</v>
      </c>
      <c r="CU1246" s="16"/>
      <c r="CV1246" s="16"/>
      <c r="CW1246" s="16"/>
      <c r="CX1246" s="16"/>
      <c r="CY1246" s="16"/>
      <c r="CZ1246" s="16"/>
      <c r="DA1246" s="16"/>
      <c r="DB1246" s="16"/>
      <c r="DC1246" s="16"/>
      <c r="DD1246" s="16"/>
      <c r="DE1246" s="16"/>
      <c r="DF1246" s="16"/>
      <c r="DG1246" s="16"/>
      <c r="DH1246" s="16"/>
      <c r="DI1246" s="16"/>
      <c r="DJ1246" s="16"/>
      <c r="DK1246" s="16"/>
      <c r="DL1246" s="16"/>
      <c r="DM1246" s="16"/>
      <c r="DN1246" s="16"/>
      <c r="DO1246" s="16"/>
      <c r="DP1246" s="16"/>
      <c r="DQ1246" s="16"/>
      <c r="DR1246" s="16"/>
      <c r="DS1246" s="16"/>
      <c r="DT1246" s="16"/>
      <c r="DU1246" s="16"/>
      <c r="DV1246" s="16"/>
      <c r="DW1246" s="16"/>
      <c r="DX1246" s="16"/>
      <c r="DY1246" s="16"/>
      <c r="DZ1246" s="16"/>
      <c r="EA1246" s="16"/>
      <c r="EB1246" s="16"/>
      <c r="EC1246" s="16"/>
      <c r="ED1246" s="16"/>
      <c r="EE1246" s="16"/>
      <c r="EF1246" s="16"/>
      <c r="EG1246" s="16"/>
      <c r="EH1246" s="16"/>
      <c r="EI1246" s="16"/>
      <c r="EJ1246" s="16"/>
      <c r="EK1246" s="16"/>
      <c r="EL1246" s="16"/>
      <c r="EM1246" s="16"/>
      <c r="EN1246" s="16"/>
      <c r="EO1246" s="16"/>
      <c r="EP1246" s="16"/>
      <c r="EQ1246" s="16"/>
      <c r="ER1246" s="16"/>
      <c r="ES1246" s="16"/>
      <c r="ET1246" s="16"/>
      <c r="EU1246" s="16"/>
      <c r="EV1246" s="16"/>
      <c r="EW1246" s="16"/>
      <c r="EX1246" s="16"/>
      <c r="EY1246" s="16"/>
      <c r="EZ1246" s="16"/>
      <c r="FA1246" s="16"/>
      <c r="FB1246" s="16"/>
      <c r="FC1246" s="16"/>
      <c r="FD1246" s="16"/>
      <c r="FE1246" s="16"/>
      <c r="FF1246" s="16"/>
      <c r="FG1246" s="16"/>
      <c r="FH1246" s="16"/>
      <c r="FI1246" s="16"/>
      <c r="FJ1246" s="16"/>
      <c r="FK1246" s="16"/>
      <c r="FL1246" s="16"/>
      <c r="FM1246" s="16"/>
      <c r="FN1246" s="16"/>
      <c r="FO1246" s="16"/>
      <c r="FP1246" s="16"/>
      <c r="FQ1246" s="16"/>
    </row>
    <row r="1247" spans="1:39" ht="13.5">
      <c r="A1247" s="16" t="s">
        <v>13</v>
      </c>
      <c r="B1247" s="16">
        <v>2015</v>
      </c>
      <c r="C1247" s="40">
        <v>10</v>
      </c>
      <c r="D1247" s="16">
        <v>2020</v>
      </c>
      <c r="E1247" s="16">
        <v>350</v>
      </c>
      <c r="F1247" s="16">
        <v>50</v>
      </c>
      <c r="G1247" s="16">
        <v>0</v>
      </c>
      <c r="H1247" s="16">
        <v>0</v>
      </c>
      <c r="I1247" s="16">
        <v>0</v>
      </c>
      <c r="J1247" s="16">
        <v>0</v>
      </c>
      <c r="K1247" s="38">
        <f t="shared" si="54"/>
        <v>2420</v>
      </c>
      <c r="L1247" s="16">
        <v>300</v>
      </c>
      <c r="M1247" s="16">
        <v>144</v>
      </c>
      <c r="N1247" s="19">
        <v>280</v>
      </c>
      <c r="O1247" s="16">
        <v>487.59</v>
      </c>
      <c r="P1247" s="19">
        <v>0</v>
      </c>
      <c r="Q1247" s="19">
        <v>0</v>
      </c>
      <c r="R1247" s="19">
        <v>0</v>
      </c>
      <c r="S1247" s="19">
        <v>0</v>
      </c>
      <c r="T1247" s="19">
        <v>1160.92</v>
      </c>
      <c r="U1247" s="19">
        <v>0</v>
      </c>
      <c r="V1247" s="19">
        <v>0</v>
      </c>
      <c r="W1247" s="23">
        <f t="shared" si="56"/>
        <v>2372.51</v>
      </c>
      <c r="X1247" s="19">
        <v>242</v>
      </c>
      <c r="Y1247" s="19">
        <v>0</v>
      </c>
      <c r="Z1247" s="19">
        <v>160</v>
      </c>
      <c r="AA1247" s="50">
        <v>0</v>
      </c>
      <c r="AB1247" s="50">
        <v>0</v>
      </c>
      <c r="AC1247" s="50">
        <v>0</v>
      </c>
      <c r="AD1247" s="50">
        <v>0</v>
      </c>
      <c r="AE1247" s="50">
        <v>300</v>
      </c>
      <c r="AF1247" s="50">
        <v>0</v>
      </c>
      <c r="AG1247" s="14">
        <v>0</v>
      </c>
      <c r="AH1247" s="14">
        <v>0</v>
      </c>
      <c r="AI1247" s="107">
        <v>0</v>
      </c>
      <c r="AJ1247" s="38">
        <f t="shared" si="55"/>
        <v>702</v>
      </c>
      <c r="AK1247" s="23">
        <v>4792.51</v>
      </c>
      <c r="AL1247" s="16">
        <v>38.78</v>
      </c>
      <c r="AM1247" s="38">
        <v>4051.73</v>
      </c>
    </row>
    <row r="1248" spans="1:39" ht="13.5">
      <c r="A1248" s="16" t="s">
        <v>13</v>
      </c>
      <c r="B1248" s="16">
        <v>2015</v>
      </c>
      <c r="C1248" s="40">
        <v>9</v>
      </c>
      <c r="D1248" s="16">
        <v>2020</v>
      </c>
      <c r="E1248" s="16">
        <v>190</v>
      </c>
      <c r="F1248" s="16">
        <v>50</v>
      </c>
      <c r="G1248" s="16">
        <v>0</v>
      </c>
      <c r="H1248" s="16">
        <v>0</v>
      </c>
      <c r="I1248" s="16">
        <v>0</v>
      </c>
      <c r="J1248" s="16">
        <v>0</v>
      </c>
      <c r="K1248" s="38">
        <f t="shared" si="54"/>
        <v>2260</v>
      </c>
      <c r="L1248" s="16">
        <v>300</v>
      </c>
      <c r="M1248" s="16">
        <v>153</v>
      </c>
      <c r="N1248" s="19">
        <v>280</v>
      </c>
      <c r="O1248" s="16">
        <v>653.02</v>
      </c>
      <c r="P1248" s="19">
        <v>0</v>
      </c>
      <c r="Q1248" s="19">
        <v>0</v>
      </c>
      <c r="R1248" s="19">
        <v>0</v>
      </c>
      <c r="S1248" s="19">
        <v>0</v>
      </c>
      <c r="T1248" s="19">
        <v>1462.76</v>
      </c>
      <c r="U1248" s="19">
        <v>0</v>
      </c>
      <c r="V1248" s="19">
        <v>0</v>
      </c>
      <c r="W1248" s="23">
        <f t="shared" si="56"/>
        <v>2848.7799999999997</v>
      </c>
      <c r="X1248" s="19">
        <v>253</v>
      </c>
      <c r="Y1248" s="19">
        <v>0</v>
      </c>
      <c r="Z1248" s="19">
        <v>160</v>
      </c>
      <c r="AA1248" s="50">
        <v>0</v>
      </c>
      <c r="AB1248" s="50">
        <v>0</v>
      </c>
      <c r="AC1248" s="50">
        <v>0</v>
      </c>
      <c r="AD1248" s="50">
        <v>0</v>
      </c>
      <c r="AE1248" s="50">
        <v>300</v>
      </c>
      <c r="AF1248" s="50">
        <v>0</v>
      </c>
      <c r="AG1248" s="61">
        <v>0</v>
      </c>
      <c r="AH1248" s="61">
        <v>0</v>
      </c>
      <c r="AI1248" s="50">
        <v>0</v>
      </c>
      <c r="AJ1248" s="38">
        <f t="shared" si="55"/>
        <v>713</v>
      </c>
      <c r="AK1248" s="23">
        <v>5108.78</v>
      </c>
      <c r="AL1248" s="16">
        <v>55.88</v>
      </c>
      <c r="AM1248" s="38">
        <v>4339.9</v>
      </c>
    </row>
    <row r="1249" spans="1:39" ht="13.5">
      <c r="A1249" s="16" t="s">
        <v>18</v>
      </c>
      <c r="B1249" s="16">
        <v>2015</v>
      </c>
      <c r="C1249" s="40">
        <v>9</v>
      </c>
      <c r="D1249" s="16">
        <v>2183.63</v>
      </c>
      <c r="E1249" s="16">
        <v>260</v>
      </c>
      <c r="F1249" s="16">
        <v>110.91</v>
      </c>
      <c r="G1249" s="16">
        <v>0</v>
      </c>
      <c r="H1249" s="16">
        <v>0</v>
      </c>
      <c r="I1249" s="16">
        <v>0</v>
      </c>
      <c r="J1249" s="16">
        <v>0</v>
      </c>
      <c r="K1249" s="38">
        <f t="shared" si="54"/>
        <v>2554.54</v>
      </c>
      <c r="L1249" s="16">
        <v>300</v>
      </c>
      <c r="M1249" s="16">
        <v>0</v>
      </c>
      <c r="N1249" s="19">
        <v>280</v>
      </c>
      <c r="O1249" s="16"/>
      <c r="P1249" s="19">
        <v>0</v>
      </c>
      <c r="Q1249" s="19">
        <v>0</v>
      </c>
      <c r="R1249" s="19">
        <v>0</v>
      </c>
      <c r="S1249" s="19">
        <v>0</v>
      </c>
      <c r="T1249" s="19"/>
      <c r="U1249" s="19">
        <v>0</v>
      </c>
      <c r="V1249" s="19">
        <v>0</v>
      </c>
      <c r="W1249" s="23">
        <v>2595.02</v>
      </c>
      <c r="X1249" s="19">
        <v>281</v>
      </c>
      <c r="Y1249" s="19">
        <v>26.5</v>
      </c>
      <c r="Z1249" s="19">
        <v>137.74</v>
      </c>
      <c r="AA1249" s="50">
        <v>0</v>
      </c>
      <c r="AB1249" s="50">
        <v>0</v>
      </c>
      <c r="AC1249" s="50">
        <v>0</v>
      </c>
      <c r="AD1249" s="50">
        <v>0</v>
      </c>
      <c r="AE1249" s="50">
        <v>300</v>
      </c>
      <c r="AF1249" s="50">
        <v>0</v>
      </c>
      <c r="AG1249" s="61">
        <v>0</v>
      </c>
      <c r="AH1249" s="61">
        <v>0</v>
      </c>
      <c r="AI1249" s="108">
        <v>0</v>
      </c>
      <c r="AJ1249" s="38">
        <f t="shared" si="55"/>
        <v>745.24</v>
      </c>
      <c r="AK1249" s="23">
        <v>5149.56</v>
      </c>
      <c r="AL1249" s="16">
        <v>59.96</v>
      </c>
      <c r="AM1249" s="38">
        <v>4344.36</v>
      </c>
    </row>
    <row r="1250" spans="1:174" ht="13.5">
      <c r="A1250" s="16" t="s">
        <v>15</v>
      </c>
      <c r="B1250" s="16">
        <v>2015</v>
      </c>
      <c r="C1250" s="40">
        <v>2</v>
      </c>
      <c r="D1250" s="16">
        <v>1820</v>
      </c>
      <c r="E1250" s="16">
        <v>0</v>
      </c>
      <c r="F1250" s="16">
        <v>0</v>
      </c>
      <c r="G1250" s="16">
        <v>180</v>
      </c>
      <c r="H1250" s="16">
        <v>55</v>
      </c>
      <c r="I1250" s="16">
        <v>100</v>
      </c>
      <c r="J1250" s="16">
        <v>30</v>
      </c>
      <c r="K1250" s="38">
        <f t="shared" si="54"/>
        <v>2185</v>
      </c>
      <c r="L1250" s="16">
        <v>0</v>
      </c>
      <c r="M1250" s="16">
        <v>135</v>
      </c>
      <c r="N1250" s="19">
        <v>280</v>
      </c>
      <c r="O1250" s="16">
        <v>533.45</v>
      </c>
      <c r="P1250" s="19">
        <v>627.59</v>
      </c>
      <c r="Q1250" s="19">
        <v>0</v>
      </c>
      <c r="R1250" s="19">
        <v>0</v>
      </c>
      <c r="S1250" s="19">
        <v>0</v>
      </c>
      <c r="T1250" s="19">
        <v>334.71</v>
      </c>
      <c r="U1250" s="19">
        <v>0</v>
      </c>
      <c r="V1250" s="19">
        <v>0</v>
      </c>
      <c r="W1250" s="23">
        <f aca="true" t="shared" si="57" ref="W1250:W1261">SUM(L1250:V1250)</f>
        <v>1910.75</v>
      </c>
      <c r="X1250" s="19">
        <v>33</v>
      </c>
      <c r="Y1250" s="19">
        <v>0</v>
      </c>
      <c r="Z1250" s="19">
        <v>0</v>
      </c>
      <c r="AA1250" s="50">
        <v>0</v>
      </c>
      <c r="AB1250" s="50">
        <v>0</v>
      </c>
      <c r="AC1250" s="50">
        <v>0</v>
      </c>
      <c r="AD1250" s="50">
        <v>0</v>
      </c>
      <c r="AE1250" s="50">
        <v>0</v>
      </c>
      <c r="AF1250" s="50">
        <v>0</v>
      </c>
      <c r="AG1250" s="61">
        <v>0</v>
      </c>
      <c r="AH1250" s="61">
        <v>0</v>
      </c>
      <c r="AI1250" s="108">
        <v>0</v>
      </c>
      <c r="AJ1250" s="38">
        <f t="shared" si="55"/>
        <v>33</v>
      </c>
      <c r="AK1250" s="23">
        <v>4095.75</v>
      </c>
      <c r="AL1250" s="16">
        <v>17.87</v>
      </c>
      <c r="AM1250" s="38">
        <v>4044.88</v>
      </c>
      <c r="CU1250" s="31"/>
      <c r="CV1250" s="31"/>
      <c r="CW1250" s="31"/>
      <c r="CX1250" s="31"/>
      <c r="CY1250" s="31"/>
      <c r="CZ1250" s="31"/>
      <c r="DA1250" s="31"/>
      <c r="DB1250" s="31"/>
      <c r="DC1250" s="31"/>
      <c r="DD1250" s="31"/>
      <c r="DE1250" s="31"/>
      <c r="DF1250" s="31"/>
      <c r="DG1250" s="31"/>
      <c r="DH1250" s="31"/>
      <c r="DI1250" s="31"/>
      <c r="DJ1250" s="31"/>
      <c r="DK1250" s="31"/>
      <c r="DL1250" s="31"/>
      <c r="DM1250" s="31"/>
      <c r="DN1250" s="31"/>
      <c r="DO1250" s="31"/>
      <c r="DP1250" s="31"/>
      <c r="DQ1250" s="31"/>
      <c r="DR1250" s="31"/>
      <c r="DS1250" s="31"/>
      <c r="DT1250" s="31"/>
      <c r="DU1250" s="31"/>
      <c r="DV1250" s="31"/>
      <c r="DW1250" s="31"/>
      <c r="DX1250" s="31"/>
      <c r="DY1250" s="31"/>
      <c r="DZ1250" s="31"/>
      <c r="EA1250" s="31"/>
      <c r="EB1250" s="31"/>
      <c r="EC1250" s="31"/>
      <c r="ED1250" s="31"/>
      <c r="EE1250" s="31"/>
      <c r="EF1250" s="31"/>
      <c r="EG1250" s="31"/>
      <c r="EH1250" s="31"/>
      <c r="EI1250" s="31"/>
      <c r="EJ1250" s="31"/>
      <c r="EK1250" s="31"/>
      <c r="EL1250" s="31"/>
      <c r="EM1250" s="31"/>
      <c r="EN1250" s="31"/>
      <c r="EO1250" s="31"/>
      <c r="EP1250" s="31"/>
      <c r="EQ1250" s="31"/>
      <c r="ER1250" s="31"/>
      <c r="ES1250" s="31"/>
      <c r="ET1250" s="31"/>
      <c r="EU1250" s="31"/>
      <c r="EV1250" s="31"/>
      <c r="EW1250" s="31"/>
      <c r="EX1250" s="31"/>
      <c r="EY1250" s="31"/>
      <c r="EZ1250" s="31"/>
      <c r="FA1250" s="31"/>
      <c r="FB1250" s="31"/>
      <c r="FC1250" s="31"/>
      <c r="FD1250" s="31"/>
      <c r="FE1250" s="31"/>
      <c r="FF1250" s="31"/>
      <c r="FG1250" s="31"/>
      <c r="FH1250" s="31"/>
      <c r="FI1250" s="31"/>
      <c r="FJ1250" s="31"/>
      <c r="FK1250" s="31"/>
      <c r="FL1250" s="31"/>
      <c r="FM1250" s="31"/>
      <c r="FN1250" s="31"/>
      <c r="FO1250" s="31"/>
      <c r="FP1250" s="31"/>
      <c r="FQ1250" s="31"/>
      <c r="FR1250" s="31"/>
    </row>
    <row r="1251" spans="1:174" ht="13.5">
      <c r="A1251" s="16" t="s">
        <v>15</v>
      </c>
      <c r="B1251" s="16">
        <v>2015</v>
      </c>
      <c r="C1251" s="40">
        <v>3</v>
      </c>
      <c r="D1251" s="16">
        <v>1820</v>
      </c>
      <c r="E1251" s="16">
        <v>0</v>
      </c>
      <c r="F1251" s="16">
        <v>0</v>
      </c>
      <c r="G1251" s="16">
        <v>180</v>
      </c>
      <c r="H1251" s="16">
        <v>50</v>
      </c>
      <c r="I1251" s="16">
        <v>100</v>
      </c>
      <c r="J1251" s="6">
        <v>0</v>
      </c>
      <c r="K1251" s="38">
        <f t="shared" si="54"/>
        <v>2150</v>
      </c>
      <c r="L1251" s="16">
        <v>0</v>
      </c>
      <c r="M1251" s="16">
        <v>153</v>
      </c>
      <c r="N1251" s="19">
        <v>280</v>
      </c>
      <c r="O1251" s="16">
        <v>564.83</v>
      </c>
      <c r="P1251" s="19">
        <v>0</v>
      </c>
      <c r="Q1251" s="19">
        <v>0</v>
      </c>
      <c r="R1251" s="19">
        <v>0</v>
      </c>
      <c r="S1251" s="19">
        <v>100</v>
      </c>
      <c r="T1251" s="19">
        <v>627.59</v>
      </c>
      <c r="U1251" s="19">
        <v>0</v>
      </c>
      <c r="V1251" s="18">
        <v>0</v>
      </c>
      <c r="W1251" s="23">
        <f t="shared" si="57"/>
        <v>1725.42</v>
      </c>
      <c r="X1251" s="19">
        <v>130</v>
      </c>
      <c r="Y1251" s="19">
        <v>0</v>
      </c>
      <c r="Z1251" s="19">
        <v>130</v>
      </c>
      <c r="AA1251" s="50">
        <v>0</v>
      </c>
      <c r="AB1251" s="50">
        <v>0</v>
      </c>
      <c r="AC1251" s="50">
        <v>0</v>
      </c>
      <c r="AD1251" s="50">
        <v>0</v>
      </c>
      <c r="AE1251" s="50">
        <v>0</v>
      </c>
      <c r="AF1251" s="50">
        <v>0</v>
      </c>
      <c r="AG1251" s="14">
        <v>0</v>
      </c>
      <c r="AH1251" s="14">
        <v>0</v>
      </c>
      <c r="AI1251" s="32">
        <v>0</v>
      </c>
      <c r="AJ1251" s="38">
        <f t="shared" si="55"/>
        <v>260</v>
      </c>
      <c r="AK1251" s="23">
        <v>3875.42</v>
      </c>
      <c r="AL1251" s="16">
        <v>11.26</v>
      </c>
      <c r="AM1251" s="38">
        <v>3604.16</v>
      </c>
      <c r="CU1251" s="31"/>
      <c r="CV1251" s="31"/>
      <c r="CW1251" s="31"/>
      <c r="CX1251" s="31"/>
      <c r="CY1251" s="31"/>
      <c r="CZ1251" s="31"/>
      <c r="DA1251" s="31"/>
      <c r="DB1251" s="31"/>
      <c r="DC1251" s="31"/>
      <c r="DD1251" s="31"/>
      <c r="DE1251" s="31"/>
      <c r="DF1251" s="31"/>
      <c r="DG1251" s="31"/>
      <c r="DH1251" s="31"/>
      <c r="DI1251" s="31"/>
      <c r="DJ1251" s="31"/>
      <c r="DK1251" s="31"/>
      <c r="DL1251" s="31"/>
      <c r="DM1251" s="31"/>
      <c r="DN1251" s="31"/>
      <c r="DO1251" s="31"/>
      <c r="DP1251" s="31"/>
      <c r="DQ1251" s="31"/>
      <c r="DR1251" s="31"/>
      <c r="DS1251" s="31"/>
      <c r="DT1251" s="31"/>
      <c r="DU1251" s="31"/>
      <c r="DV1251" s="31"/>
      <c r="DW1251" s="31"/>
      <c r="DX1251" s="31"/>
      <c r="DY1251" s="31"/>
      <c r="DZ1251" s="31"/>
      <c r="EA1251" s="31"/>
      <c r="EB1251" s="31"/>
      <c r="EC1251" s="31"/>
      <c r="ED1251" s="31"/>
      <c r="EE1251" s="31"/>
      <c r="EF1251" s="31"/>
      <c r="EG1251" s="31"/>
      <c r="EH1251" s="31"/>
      <c r="EI1251" s="31"/>
      <c r="EJ1251" s="31"/>
      <c r="EK1251" s="31"/>
      <c r="EL1251" s="31"/>
      <c r="EM1251" s="31"/>
      <c r="EN1251" s="31"/>
      <c r="EO1251" s="31"/>
      <c r="EP1251" s="31"/>
      <c r="EQ1251" s="31"/>
      <c r="ER1251" s="31"/>
      <c r="ES1251" s="31"/>
      <c r="ET1251" s="31"/>
      <c r="EU1251" s="31"/>
      <c r="EV1251" s="31"/>
      <c r="EW1251" s="31"/>
      <c r="EX1251" s="31"/>
      <c r="EY1251" s="31"/>
      <c r="EZ1251" s="31"/>
      <c r="FA1251" s="31"/>
      <c r="FB1251" s="31"/>
      <c r="FC1251" s="31"/>
      <c r="FD1251" s="31"/>
      <c r="FE1251" s="31"/>
      <c r="FF1251" s="31"/>
      <c r="FG1251" s="31"/>
      <c r="FH1251" s="31"/>
      <c r="FI1251" s="31"/>
      <c r="FJ1251" s="31"/>
      <c r="FK1251" s="31"/>
      <c r="FL1251" s="31"/>
      <c r="FM1251" s="31"/>
      <c r="FN1251" s="31"/>
      <c r="FO1251" s="31"/>
      <c r="FP1251" s="31"/>
      <c r="FQ1251" s="31"/>
      <c r="FR1251" s="31"/>
    </row>
    <row r="1252" spans="1:174" ht="13.5">
      <c r="A1252" s="16" t="s">
        <v>15</v>
      </c>
      <c r="B1252" s="16">
        <v>2015</v>
      </c>
      <c r="C1252" s="40">
        <v>4</v>
      </c>
      <c r="D1252" s="16">
        <v>1983.64</v>
      </c>
      <c r="E1252" s="16">
        <v>0</v>
      </c>
      <c r="F1252" s="16">
        <v>0</v>
      </c>
      <c r="G1252" s="16">
        <v>300</v>
      </c>
      <c r="H1252" s="16">
        <v>50</v>
      </c>
      <c r="I1252" s="16">
        <v>100</v>
      </c>
      <c r="J1252" s="16">
        <v>30</v>
      </c>
      <c r="K1252" s="38">
        <f t="shared" si="54"/>
        <v>2463.6400000000003</v>
      </c>
      <c r="L1252" s="16">
        <v>0</v>
      </c>
      <c r="M1252" s="16">
        <v>45</v>
      </c>
      <c r="N1252" s="19">
        <v>280</v>
      </c>
      <c r="O1252" s="16">
        <v>731.38</v>
      </c>
      <c r="P1252" s="19">
        <v>0</v>
      </c>
      <c r="Q1252" s="19">
        <v>0</v>
      </c>
      <c r="R1252" s="19">
        <v>0</v>
      </c>
      <c r="S1252" s="19">
        <v>0</v>
      </c>
      <c r="T1252" s="19">
        <v>940.34</v>
      </c>
      <c r="U1252" s="19">
        <v>0</v>
      </c>
      <c r="V1252" s="19">
        <v>0</v>
      </c>
      <c r="W1252" s="23">
        <f t="shared" si="57"/>
        <v>1996.7200000000003</v>
      </c>
      <c r="X1252" s="19">
        <v>0</v>
      </c>
      <c r="Y1252" s="19">
        <v>0</v>
      </c>
      <c r="Z1252" s="19">
        <v>0</v>
      </c>
      <c r="AA1252" s="50">
        <v>0</v>
      </c>
      <c r="AB1252" s="50">
        <v>0</v>
      </c>
      <c r="AC1252" s="50">
        <v>0</v>
      </c>
      <c r="AD1252" s="50">
        <v>0</v>
      </c>
      <c r="AE1252" s="50">
        <v>0</v>
      </c>
      <c r="AF1252" s="50">
        <v>0</v>
      </c>
      <c r="AG1252" s="14">
        <v>0</v>
      </c>
      <c r="AH1252" s="14">
        <v>0</v>
      </c>
      <c r="AI1252" s="107">
        <v>0</v>
      </c>
      <c r="AJ1252" s="38">
        <f t="shared" si="55"/>
        <v>0</v>
      </c>
      <c r="AK1252" s="23">
        <v>4460.36</v>
      </c>
      <c r="AL1252" s="16">
        <v>28.81</v>
      </c>
      <c r="AM1252" s="38">
        <v>4431.55</v>
      </c>
      <c r="CU1252" s="31"/>
      <c r="CV1252" s="31"/>
      <c r="CW1252" s="31"/>
      <c r="CX1252" s="31"/>
      <c r="CY1252" s="31"/>
      <c r="CZ1252" s="31"/>
      <c r="DA1252" s="31"/>
      <c r="DB1252" s="31"/>
      <c r="DC1252" s="31"/>
      <c r="DD1252" s="31"/>
      <c r="DE1252" s="31"/>
      <c r="DF1252" s="31"/>
      <c r="DG1252" s="31"/>
      <c r="DH1252" s="31"/>
      <c r="DI1252" s="31"/>
      <c r="DJ1252" s="31"/>
      <c r="DK1252" s="31"/>
      <c r="DL1252" s="31"/>
      <c r="DM1252" s="31"/>
      <c r="DN1252" s="31"/>
      <c r="DO1252" s="31"/>
      <c r="DP1252" s="31"/>
      <c r="DQ1252" s="31"/>
      <c r="DR1252" s="31"/>
      <c r="DS1252" s="31"/>
      <c r="DT1252" s="31"/>
      <c r="DU1252" s="31"/>
      <c r="DV1252" s="31"/>
      <c r="DW1252" s="31"/>
      <c r="DX1252" s="31"/>
      <c r="DY1252" s="31"/>
      <c r="DZ1252" s="31"/>
      <c r="EA1252" s="31"/>
      <c r="EB1252" s="31"/>
      <c r="EC1252" s="31"/>
      <c r="ED1252" s="31"/>
      <c r="EE1252" s="31"/>
      <c r="EF1252" s="31"/>
      <c r="EG1252" s="31"/>
      <c r="EH1252" s="31"/>
      <c r="EI1252" s="31"/>
      <c r="EJ1252" s="31"/>
      <c r="EK1252" s="31"/>
      <c r="EL1252" s="31"/>
      <c r="EM1252" s="31"/>
      <c r="EN1252" s="31"/>
      <c r="EO1252" s="31"/>
      <c r="EP1252" s="31"/>
      <c r="EQ1252" s="31"/>
      <c r="ER1252" s="31"/>
      <c r="ES1252" s="31"/>
      <c r="ET1252" s="31"/>
      <c r="EU1252" s="31"/>
      <c r="EV1252" s="31"/>
      <c r="EW1252" s="31"/>
      <c r="EX1252" s="31"/>
      <c r="EY1252" s="31"/>
      <c r="EZ1252" s="31"/>
      <c r="FA1252" s="31"/>
      <c r="FB1252" s="31"/>
      <c r="FC1252" s="31"/>
      <c r="FD1252" s="31"/>
      <c r="FE1252" s="31"/>
      <c r="FF1252" s="31"/>
      <c r="FG1252" s="31"/>
      <c r="FH1252" s="31"/>
      <c r="FI1252" s="31"/>
      <c r="FJ1252" s="31"/>
      <c r="FK1252" s="31"/>
      <c r="FL1252" s="31"/>
      <c r="FM1252" s="31"/>
      <c r="FN1252" s="31"/>
      <c r="FO1252" s="31"/>
      <c r="FP1252" s="31"/>
      <c r="FQ1252" s="31"/>
      <c r="FR1252" s="31"/>
    </row>
    <row r="1253" spans="1:39" ht="13.5">
      <c r="A1253" s="16" t="s">
        <v>15</v>
      </c>
      <c r="B1253" s="16">
        <v>2015</v>
      </c>
      <c r="C1253" s="40">
        <v>5</v>
      </c>
      <c r="D1253" s="16">
        <v>2020</v>
      </c>
      <c r="E1253" s="16">
        <v>0</v>
      </c>
      <c r="F1253" s="16">
        <v>0</v>
      </c>
      <c r="G1253" s="16">
        <v>300</v>
      </c>
      <c r="H1253" s="16">
        <v>50</v>
      </c>
      <c r="I1253" s="16">
        <v>150</v>
      </c>
      <c r="J1253" s="16">
        <v>30</v>
      </c>
      <c r="K1253" s="38">
        <f t="shared" si="54"/>
        <v>2550</v>
      </c>
      <c r="L1253" s="16">
        <v>0</v>
      </c>
      <c r="M1253" s="16">
        <v>153</v>
      </c>
      <c r="N1253" s="19">
        <v>280</v>
      </c>
      <c r="O1253" s="16">
        <v>696.55</v>
      </c>
      <c r="P1253" s="19">
        <v>0</v>
      </c>
      <c r="Q1253" s="19">
        <v>0</v>
      </c>
      <c r="R1253" s="19">
        <v>0</v>
      </c>
      <c r="S1253" s="19">
        <v>139.31</v>
      </c>
      <c r="T1253" s="19">
        <v>928.74</v>
      </c>
      <c r="U1253" s="19">
        <v>0</v>
      </c>
      <c r="V1253" s="19">
        <v>0</v>
      </c>
      <c r="W1253" s="23">
        <f t="shared" si="57"/>
        <v>2197.6</v>
      </c>
      <c r="X1253" s="19">
        <v>0</v>
      </c>
      <c r="Y1253" s="19">
        <v>0</v>
      </c>
      <c r="Z1253" s="19">
        <v>0</v>
      </c>
      <c r="AA1253" s="50">
        <v>0</v>
      </c>
      <c r="AB1253" s="50">
        <v>0</v>
      </c>
      <c r="AC1253" s="50">
        <v>0</v>
      </c>
      <c r="AD1253" s="50">
        <v>0</v>
      </c>
      <c r="AE1253" s="50">
        <v>0</v>
      </c>
      <c r="AF1253" s="50">
        <v>0</v>
      </c>
      <c r="AG1253" s="61">
        <v>0</v>
      </c>
      <c r="AH1253" s="61">
        <v>0</v>
      </c>
      <c r="AI1253" s="50">
        <v>0</v>
      </c>
      <c r="AJ1253" s="38">
        <f t="shared" si="55"/>
        <v>0</v>
      </c>
      <c r="AK1253" s="23">
        <v>4747.6</v>
      </c>
      <c r="AL1253" s="16">
        <v>37.43</v>
      </c>
      <c r="AM1253" s="38">
        <v>4710.17</v>
      </c>
    </row>
    <row r="1254" spans="1:39" ht="13.5">
      <c r="A1254" s="16" t="s">
        <v>17</v>
      </c>
      <c r="B1254" s="16">
        <v>2015</v>
      </c>
      <c r="C1254" s="40">
        <v>6</v>
      </c>
      <c r="D1254" s="16">
        <v>2020</v>
      </c>
      <c r="E1254" s="16">
        <v>0</v>
      </c>
      <c r="F1254" s="16">
        <v>0</v>
      </c>
      <c r="G1254" s="16">
        <v>300</v>
      </c>
      <c r="H1254" s="16">
        <v>30</v>
      </c>
      <c r="I1254" s="16">
        <v>150</v>
      </c>
      <c r="J1254" s="16">
        <v>55</v>
      </c>
      <c r="K1254" s="38">
        <f t="shared" si="54"/>
        <v>2555</v>
      </c>
      <c r="L1254" s="16">
        <v>0</v>
      </c>
      <c r="M1254" s="16">
        <v>45</v>
      </c>
      <c r="N1254" s="19">
        <v>280</v>
      </c>
      <c r="O1254" s="16">
        <v>626</v>
      </c>
      <c r="P1254" s="19">
        <v>0</v>
      </c>
      <c r="Q1254" s="19">
        <v>0</v>
      </c>
      <c r="R1254" s="19">
        <v>0</v>
      </c>
      <c r="S1254" s="19">
        <v>104.48</v>
      </c>
      <c r="T1254" s="19">
        <v>592.07</v>
      </c>
      <c r="U1254" s="19">
        <v>0</v>
      </c>
      <c r="V1254" s="19">
        <v>0</v>
      </c>
      <c r="W1254" s="23">
        <f t="shared" si="57"/>
        <v>1647.5500000000002</v>
      </c>
      <c r="X1254" s="19">
        <v>11.61</v>
      </c>
      <c r="Y1254" s="19">
        <v>0</v>
      </c>
      <c r="Z1254" s="19">
        <v>0</v>
      </c>
      <c r="AA1254" s="50">
        <v>0</v>
      </c>
      <c r="AB1254" s="50">
        <v>0</v>
      </c>
      <c r="AC1254" s="50">
        <v>0</v>
      </c>
      <c r="AD1254" s="50">
        <v>0</v>
      </c>
      <c r="AE1254" s="50">
        <v>0</v>
      </c>
      <c r="AF1254" s="50">
        <v>0</v>
      </c>
      <c r="AG1254" s="50">
        <v>0</v>
      </c>
      <c r="AH1254" s="61">
        <v>0</v>
      </c>
      <c r="AI1254" s="108">
        <v>0</v>
      </c>
      <c r="AJ1254" s="38">
        <f t="shared" si="55"/>
        <v>11.61</v>
      </c>
      <c r="AK1254" s="23">
        <v>4191.84</v>
      </c>
      <c r="AL1254" s="16">
        <v>20.76</v>
      </c>
      <c r="AM1254" s="38">
        <v>4171.08</v>
      </c>
    </row>
    <row r="1255" spans="1:39" ht="13.5">
      <c r="A1255" s="16" t="s">
        <v>17</v>
      </c>
      <c r="B1255" s="16">
        <v>2015</v>
      </c>
      <c r="C1255" s="40">
        <v>7</v>
      </c>
      <c r="D1255" s="16">
        <v>2020</v>
      </c>
      <c r="E1255" s="16">
        <v>340</v>
      </c>
      <c r="F1255" s="16">
        <v>210</v>
      </c>
      <c r="G1255" s="16">
        <v>0</v>
      </c>
      <c r="H1255" s="16">
        <v>0</v>
      </c>
      <c r="I1255" s="16">
        <v>0</v>
      </c>
      <c r="J1255" s="16">
        <v>0</v>
      </c>
      <c r="K1255" s="38">
        <f t="shared" si="54"/>
        <v>2570</v>
      </c>
      <c r="L1255" s="16">
        <v>0</v>
      </c>
      <c r="M1255" s="16">
        <v>99</v>
      </c>
      <c r="N1255" s="19">
        <v>280</v>
      </c>
      <c r="O1255" s="16">
        <v>600.78</v>
      </c>
      <c r="P1255" s="19">
        <v>0</v>
      </c>
      <c r="Q1255" s="19">
        <v>0</v>
      </c>
      <c r="R1255" s="19">
        <v>0</v>
      </c>
      <c r="S1255" s="19">
        <v>0</v>
      </c>
      <c r="T1255" s="19">
        <v>417.93</v>
      </c>
      <c r="U1255" s="19">
        <v>0</v>
      </c>
      <c r="V1255" s="19">
        <v>0</v>
      </c>
      <c r="W1255" s="23">
        <f t="shared" si="57"/>
        <v>1397.71</v>
      </c>
      <c r="X1255" s="19">
        <v>0</v>
      </c>
      <c r="Y1255" s="19">
        <v>0</v>
      </c>
      <c r="Z1255" s="19">
        <v>0</v>
      </c>
      <c r="AA1255" s="50">
        <v>0</v>
      </c>
      <c r="AB1255" s="50">
        <v>0</v>
      </c>
      <c r="AC1255" s="50">
        <v>0</v>
      </c>
      <c r="AD1255" s="50">
        <v>0</v>
      </c>
      <c r="AE1255" s="50">
        <v>0</v>
      </c>
      <c r="AF1255" s="50">
        <v>0</v>
      </c>
      <c r="AG1255" s="50">
        <v>0</v>
      </c>
      <c r="AH1255" s="61">
        <v>0</v>
      </c>
      <c r="AI1255" s="50">
        <v>0</v>
      </c>
      <c r="AJ1255" s="38">
        <f t="shared" si="55"/>
        <v>0</v>
      </c>
      <c r="AK1255" s="23">
        <v>1967.71</v>
      </c>
      <c r="AL1255" s="16">
        <v>14.03</v>
      </c>
      <c r="AM1255" s="38">
        <v>3953.68</v>
      </c>
    </row>
    <row r="1256" spans="1:39" ht="13.5">
      <c r="A1256" s="16" t="s">
        <v>17</v>
      </c>
      <c r="B1256" s="16">
        <v>2015</v>
      </c>
      <c r="C1256" s="40">
        <v>9</v>
      </c>
      <c r="D1256" s="16">
        <v>2020</v>
      </c>
      <c r="E1256" s="16">
        <v>350</v>
      </c>
      <c r="F1256" s="16">
        <v>210</v>
      </c>
      <c r="G1256" s="16">
        <v>0</v>
      </c>
      <c r="H1256" s="16">
        <v>0</v>
      </c>
      <c r="I1256" s="16">
        <v>0</v>
      </c>
      <c r="J1256" s="16">
        <v>0</v>
      </c>
      <c r="K1256" s="38">
        <f t="shared" si="54"/>
        <v>2580</v>
      </c>
      <c r="L1256" s="16">
        <v>300</v>
      </c>
      <c r="M1256" s="16">
        <v>90</v>
      </c>
      <c r="N1256" s="19">
        <v>280</v>
      </c>
      <c r="O1256" s="16">
        <v>592.07</v>
      </c>
      <c r="P1256" s="19">
        <v>0</v>
      </c>
      <c r="Q1256" s="19">
        <v>0</v>
      </c>
      <c r="R1256" s="19">
        <v>0</v>
      </c>
      <c r="S1256" s="19">
        <v>0</v>
      </c>
      <c r="T1256" s="19">
        <v>696.55</v>
      </c>
      <c r="U1256" s="19">
        <v>0</v>
      </c>
      <c r="V1256" s="19">
        <v>0</v>
      </c>
      <c r="W1256" s="23">
        <f t="shared" si="57"/>
        <v>1958.6200000000001</v>
      </c>
      <c r="X1256" s="19">
        <v>0</v>
      </c>
      <c r="Y1256" s="19">
        <v>0</v>
      </c>
      <c r="Z1256" s="19">
        <v>0</v>
      </c>
      <c r="AA1256" s="50">
        <v>0</v>
      </c>
      <c r="AB1256" s="50">
        <v>0</v>
      </c>
      <c r="AC1256" s="50">
        <v>0</v>
      </c>
      <c r="AD1256" s="50">
        <v>0</v>
      </c>
      <c r="AE1256" s="50">
        <v>300</v>
      </c>
      <c r="AF1256" s="50">
        <v>0</v>
      </c>
      <c r="AG1256" s="14">
        <v>0</v>
      </c>
      <c r="AH1256" s="14">
        <v>0</v>
      </c>
      <c r="AI1256" s="107">
        <v>0</v>
      </c>
      <c r="AJ1256" s="38">
        <f t="shared" si="55"/>
        <v>300</v>
      </c>
      <c r="AK1256" s="23">
        <v>4538.62</v>
      </c>
      <c r="AL1256" s="16">
        <v>31.16</v>
      </c>
      <c r="AM1256" s="38">
        <v>4207.46</v>
      </c>
    </row>
    <row r="1257" spans="1:174" ht="13.5">
      <c r="A1257" s="16" t="s">
        <v>13</v>
      </c>
      <c r="B1257" s="16">
        <v>2015</v>
      </c>
      <c r="C1257" s="40">
        <v>3</v>
      </c>
      <c r="D1257" s="16">
        <v>1126.66</v>
      </c>
      <c r="E1257" s="16">
        <v>0</v>
      </c>
      <c r="F1257" s="16">
        <v>0</v>
      </c>
      <c r="G1257" s="16">
        <v>0</v>
      </c>
      <c r="H1257" s="16">
        <v>20</v>
      </c>
      <c r="I1257" s="16">
        <v>0</v>
      </c>
      <c r="J1257" s="16">
        <v>0</v>
      </c>
      <c r="K1257" s="38">
        <f t="shared" si="54"/>
        <v>1146.66</v>
      </c>
      <c r="L1257" s="16">
        <v>0</v>
      </c>
      <c r="M1257" s="16">
        <v>0</v>
      </c>
      <c r="N1257" s="19">
        <v>190</v>
      </c>
      <c r="O1257" s="16">
        <v>392.24</v>
      </c>
      <c r="P1257" s="19">
        <v>0</v>
      </c>
      <c r="Q1257" s="19">
        <v>0</v>
      </c>
      <c r="R1257" s="19">
        <v>0</v>
      </c>
      <c r="S1257" s="19">
        <v>0</v>
      </c>
      <c r="T1257" s="19">
        <v>502.07</v>
      </c>
      <c r="U1257" s="19">
        <v>0</v>
      </c>
      <c r="V1257" s="19">
        <v>0</v>
      </c>
      <c r="W1257" s="23">
        <f t="shared" si="57"/>
        <v>1084.31</v>
      </c>
      <c r="X1257" s="19">
        <v>247</v>
      </c>
      <c r="Y1257" s="19">
        <v>33.4</v>
      </c>
      <c r="Z1257" s="19">
        <v>88.21</v>
      </c>
      <c r="AA1257" s="50">
        <v>0</v>
      </c>
      <c r="AB1257" s="50">
        <v>0</v>
      </c>
      <c r="AC1257" s="50">
        <v>0</v>
      </c>
      <c r="AD1257" s="50">
        <v>0</v>
      </c>
      <c r="AE1257" s="50">
        <v>0</v>
      </c>
      <c r="AF1257" s="50">
        <v>0</v>
      </c>
      <c r="AG1257" s="32">
        <v>0</v>
      </c>
      <c r="AH1257" s="32">
        <v>0</v>
      </c>
      <c r="AI1257" s="32">
        <v>0</v>
      </c>
      <c r="AJ1257" s="38">
        <f t="shared" si="55"/>
        <v>368.60999999999996</v>
      </c>
      <c r="AK1257" s="23">
        <v>2230.97</v>
      </c>
      <c r="AL1257" s="16">
        <v>0</v>
      </c>
      <c r="AM1257" s="38">
        <v>1862.36</v>
      </c>
      <c r="AN1257" s="5"/>
      <c r="AO1257" s="5"/>
      <c r="AP1257" s="5"/>
      <c r="AQ1257" s="5"/>
      <c r="AR1257" s="5"/>
      <c r="AS1257" s="5"/>
      <c r="AT1257" s="5"/>
      <c r="AU1257" s="5"/>
      <c r="AV1257" s="5"/>
      <c r="AW1257" s="5"/>
      <c r="AX1257" s="5"/>
      <c r="AY1257" s="5"/>
      <c r="AZ1257" s="5"/>
      <c r="BA1257" s="5"/>
      <c r="BB1257" s="5"/>
      <c r="BC1257" s="5"/>
      <c r="BD1257" s="5"/>
      <c r="BE1257" s="5"/>
      <c r="BF1257" s="5"/>
      <c r="BG1257" s="5"/>
      <c r="BH1257" s="5"/>
      <c r="BI1257" s="5"/>
      <c r="BJ1257" s="5"/>
      <c r="BK1257" s="5"/>
      <c r="BL1257" s="5"/>
      <c r="BM1257" s="5"/>
      <c r="BN1257" s="5"/>
      <c r="BO1257" s="5"/>
      <c r="BP1257" s="5"/>
      <c r="BQ1257" s="5"/>
      <c r="BR1257" s="5"/>
      <c r="BS1257" s="5"/>
      <c r="BT1257" s="5"/>
      <c r="BU1257" s="5"/>
      <c r="BV1257" s="5"/>
      <c r="BW1257" s="5"/>
      <c r="BX1257" s="5"/>
      <c r="BY1257" s="5"/>
      <c r="BZ1257" s="5"/>
      <c r="CA1257" s="5"/>
      <c r="CB1257" s="5"/>
      <c r="CC1257" s="5"/>
      <c r="CD1257" s="5"/>
      <c r="CE1257" s="5"/>
      <c r="CF1257" s="5"/>
      <c r="CG1257" s="5"/>
      <c r="CH1257" s="5"/>
      <c r="CI1257" s="5"/>
      <c r="CJ1257" s="5"/>
      <c r="CK1257" s="5"/>
      <c r="CL1257" s="5"/>
      <c r="CM1257" s="5"/>
      <c r="CN1257" s="5"/>
      <c r="CO1257" s="5"/>
      <c r="CP1257" s="5"/>
      <c r="CQ1257" s="5"/>
      <c r="CR1257" s="5"/>
      <c r="CS1257" s="5"/>
      <c r="CT1257" s="5"/>
      <c r="CU1257" s="117"/>
      <c r="CV1257" s="117"/>
      <c r="CW1257" s="117"/>
      <c r="CX1257" s="117"/>
      <c r="CY1257" s="117"/>
      <c r="CZ1257" s="117"/>
      <c r="DA1257" s="117"/>
      <c r="DB1257" s="117"/>
      <c r="DC1257" s="117"/>
      <c r="DD1257" s="117"/>
      <c r="DE1257" s="117"/>
      <c r="DF1257" s="117"/>
      <c r="DG1257" s="117"/>
      <c r="DH1257" s="117"/>
      <c r="DI1257" s="117"/>
      <c r="DJ1257" s="117"/>
      <c r="DK1257" s="117"/>
      <c r="DL1257" s="117"/>
      <c r="DM1257" s="117"/>
      <c r="DN1257" s="117"/>
      <c r="DO1257" s="117"/>
      <c r="DP1257" s="117"/>
      <c r="DQ1257" s="117"/>
      <c r="DR1257" s="117"/>
      <c r="DS1257" s="117"/>
      <c r="DT1257" s="117"/>
      <c r="DU1257" s="117"/>
      <c r="DV1257" s="117"/>
      <c r="DW1257" s="117"/>
      <c r="DX1257" s="117"/>
      <c r="DY1257" s="117"/>
      <c r="DZ1257" s="117"/>
      <c r="EA1257" s="117"/>
      <c r="EB1257" s="117"/>
      <c r="EC1257" s="117"/>
      <c r="ED1257" s="117"/>
      <c r="EE1257" s="117"/>
      <c r="EF1257" s="117"/>
      <c r="EG1257" s="117"/>
      <c r="EH1257" s="117"/>
      <c r="EI1257" s="117"/>
      <c r="EJ1257" s="117"/>
      <c r="EK1257" s="117"/>
      <c r="EL1257" s="117"/>
      <c r="EM1257" s="117"/>
      <c r="EN1257" s="117"/>
      <c r="EO1257" s="117"/>
      <c r="EP1257" s="117"/>
      <c r="EQ1257" s="117"/>
      <c r="ER1257" s="117"/>
      <c r="ES1257" s="117"/>
      <c r="ET1257" s="117"/>
      <c r="EU1257" s="117"/>
      <c r="EV1257" s="117"/>
      <c r="EW1257" s="117"/>
      <c r="EX1257" s="117"/>
      <c r="EY1257" s="117"/>
      <c r="EZ1257" s="117"/>
      <c r="FA1257" s="117"/>
      <c r="FB1257" s="117"/>
      <c r="FC1257" s="117"/>
      <c r="FD1257" s="117"/>
      <c r="FE1257" s="117"/>
      <c r="FF1257" s="117"/>
      <c r="FG1257" s="117"/>
      <c r="FH1257" s="117"/>
      <c r="FI1257" s="117"/>
      <c r="FJ1257" s="117"/>
      <c r="FK1257" s="117"/>
      <c r="FL1257" s="117"/>
      <c r="FM1257" s="117"/>
      <c r="FN1257" s="117"/>
      <c r="FO1257" s="117"/>
      <c r="FP1257" s="117"/>
      <c r="FQ1257" s="117"/>
      <c r="FR1257" s="117"/>
    </row>
    <row r="1258" spans="1:174" ht="13.5">
      <c r="A1258" s="16" t="s">
        <v>13</v>
      </c>
      <c r="B1258" s="16">
        <v>2015</v>
      </c>
      <c r="C1258" s="40">
        <v>4</v>
      </c>
      <c r="D1258" s="16">
        <v>1983.64</v>
      </c>
      <c r="E1258" s="16">
        <v>40</v>
      </c>
      <c r="F1258" s="16">
        <v>100</v>
      </c>
      <c r="G1258" s="16">
        <v>0</v>
      </c>
      <c r="H1258" s="16">
        <v>0</v>
      </c>
      <c r="I1258" s="16">
        <v>0</v>
      </c>
      <c r="J1258" s="16">
        <v>0</v>
      </c>
      <c r="K1258" s="38">
        <f t="shared" si="54"/>
        <v>2123.6400000000003</v>
      </c>
      <c r="L1258" s="16">
        <v>0</v>
      </c>
      <c r="M1258" s="16">
        <v>0</v>
      </c>
      <c r="N1258" s="19">
        <v>280</v>
      </c>
      <c r="O1258" s="16">
        <v>592.07</v>
      </c>
      <c r="P1258" s="19">
        <v>0</v>
      </c>
      <c r="Q1258" s="19">
        <v>0</v>
      </c>
      <c r="R1258" s="19">
        <v>0</v>
      </c>
      <c r="S1258" s="19">
        <v>0</v>
      </c>
      <c r="T1258" s="19">
        <v>417.93</v>
      </c>
      <c r="U1258" s="19">
        <v>0</v>
      </c>
      <c r="V1258" s="19">
        <v>0</v>
      </c>
      <c r="W1258" s="23">
        <f t="shared" si="57"/>
        <v>1290</v>
      </c>
      <c r="X1258" s="19">
        <v>400</v>
      </c>
      <c r="Y1258" s="19">
        <v>41.3</v>
      </c>
      <c r="Z1258" s="19">
        <v>154</v>
      </c>
      <c r="AA1258" s="50">
        <v>0</v>
      </c>
      <c r="AB1258" s="50">
        <v>0</v>
      </c>
      <c r="AC1258" s="50">
        <v>0</v>
      </c>
      <c r="AD1258" s="50">
        <v>0</v>
      </c>
      <c r="AE1258" s="50">
        <v>0</v>
      </c>
      <c r="AF1258" s="50">
        <v>0</v>
      </c>
      <c r="AG1258" s="61">
        <v>0</v>
      </c>
      <c r="AH1258" s="61">
        <v>0</v>
      </c>
      <c r="AI1258" s="108">
        <v>0</v>
      </c>
      <c r="AJ1258" s="38">
        <f t="shared" si="55"/>
        <v>595.3</v>
      </c>
      <c r="AK1258" s="23">
        <v>3413.64</v>
      </c>
      <c r="AL1258" s="16">
        <v>0</v>
      </c>
      <c r="AM1258" s="38">
        <v>2818.34</v>
      </c>
      <c r="CU1258" s="31"/>
      <c r="CV1258" s="31"/>
      <c r="CW1258" s="31"/>
      <c r="CX1258" s="31"/>
      <c r="CY1258" s="31"/>
      <c r="CZ1258" s="31"/>
      <c r="DA1258" s="31"/>
      <c r="DB1258" s="31"/>
      <c r="DC1258" s="31"/>
      <c r="DD1258" s="31"/>
      <c r="DE1258" s="31"/>
      <c r="DF1258" s="31"/>
      <c r="DG1258" s="31"/>
      <c r="DH1258" s="31"/>
      <c r="DI1258" s="31"/>
      <c r="DJ1258" s="31"/>
      <c r="DK1258" s="31"/>
      <c r="DL1258" s="31"/>
      <c r="DM1258" s="31"/>
      <c r="DN1258" s="31"/>
      <c r="DO1258" s="31"/>
      <c r="DP1258" s="31"/>
      <c r="DQ1258" s="31"/>
      <c r="DR1258" s="31"/>
      <c r="DS1258" s="31"/>
      <c r="DT1258" s="31"/>
      <c r="DU1258" s="31"/>
      <c r="DV1258" s="31"/>
      <c r="DW1258" s="31"/>
      <c r="DX1258" s="31"/>
      <c r="DY1258" s="31"/>
      <c r="DZ1258" s="31"/>
      <c r="EA1258" s="31"/>
      <c r="EB1258" s="31"/>
      <c r="EC1258" s="31"/>
      <c r="ED1258" s="31"/>
      <c r="EE1258" s="31"/>
      <c r="EF1258" s="31"/>
      <c r="EG1258" s="31"/>
      <c r="EH1258" s="31"/>
      <c r="EI1258" s="31"/>
      <c r="EJ1258" s="31"/>
      <c r="EK1258" s="31"/>
      <c r="EL1258" s="31"/>
      <c r="EM1258" s="31"/>
      <c r="EN1258" s="31"/>
      <c r="EO1258" s="31"/>
      <c r="EP1258" s="31"/>
      <c r="EQ1258" s="31"/>
      <c r="ER1258" s="31"/>
      <c r="ES1258" s="31"/>
      <c r="ET1258" s="31"/>
      <c r="EU1258" s="31"/>
      <c r="EV1258" s="31"/>
      <c r="EW1258" s="31"/>
      <c r="EX1258" s="31"/>
      <c r="EY1258" s="31"/>
      <c r="EZ1258" s="31"/>
      <c r="FA1258" s="31"/>
      <c r="FB1258" s="31"/>
      <c r="FC1258" s="31"/>
      <c r="FD1258" s="31"/>
      <c r="FE1258" s="31"/>
      <c r="FF1258" s="31"/>
      <c r="FG1258" s="31"/>
      <c r="FH1258" s="31"/>
      <c r="FI1258" s="31"/>
      <c r="FJ1258" s="31"/>
      <c r="FK1258" s="31"/>
      <c r="FL1258" s="31"/>
      <c r="FM1258" s="31"/>
      <c r="FN1258" s="31"/>
      <c r="FO1258" s="31"/>
      <c r="FP1258" s="31"/>
      <c r="FQ1258" s="31"/>
      <c r="FR1258" s="31"/>
    </row>
    <row r="1259" spans="1:39" ht="13.5">
      <c r="A1259" s="16" t="s">
        <v>13</v>
      </c>
      <c r="B1259" s="16">
        <v>2015</v>
      </c>
      <c r="C1259" s="40">
        <v>7</v>
      </c>
      <c r="D1259" s="16">
        <v>2020</v>
      </c>
      <c r="E1259" s="16">
        <v>345</v>
      </c>
      <c r="F1259" s="16">
        <v>50</v>
      </c>
      <c r="G1259" s="16">
        <v>0</v>
      </c>
      <c r="H1259" s="16">
        <v>0</v>
      </c>
      <c r="I1259" s="16">
        <v>0</v>
      </c>
      <c r="J1259" s="16">
        <v>0</v>
      </c>
      <c r="K1259" s="38">
        <f t="shared" si="54"/>
        <v>2415</v>
      </c>
      <c r="L1259" s="16">
        <v>0</v>
      </c>
      <c r="M1259" s="16">
        <v>54</v>
      </c>
      <c r="N1259" s="19">
        <v>242.67</v>
      </c>
      <c r="O1259" s="16">
        <v>513.71</v>
      </c>
      <c r="P1259" s="19">
        <v>0</v>
      </c>
      <c r="Q1259" s="19">
        <v>0</v>
      </c>
      <c r="R1259" s="19">
        <v>0</v>
      </c>
      <c r="S1259" s="19">
        <v>0</v>
      </c>
      <c r="T1259" s="19">
        <v>185.75</v>
      </c>
      <c r="U1259" s="19">
        <v>0</v>
      </c>
      <c r="V1259" s="19">
        <v>0</v>
      </c>
      <c r="W1259" s="23">
        <f t="shared" si="57"/>
        <v>996.13</v>
      </c>
      <c r="X1259" s="19">
        <v>342.4</v>
      </c>
      <c r="Y1259" s="19">
        <v>14.3</v>
      </c>
      <c r="Z1259" s="19">
        <v>160</v>
      </c>
      <c r="AA1259" s="50">
        <v>0</v>
      </c>
      <c r="AB1259" s="50">
        <v>0</v>
      </c>
      <c r="AC1259" s="50">
        <v>0</v>
      </c>
      <c r="AD1259" s="50">
        <v>0</v>
      </c>
      <c r="AE1259" s="50">
        <v>0</v>
      </c>
      <c r="AF1259" s="50">
        <v>371.49</v>
      </c>
      <c r="AG1259" s="61">
        <v>0</v>
      </c>
      <c r="AH1259" s="61">
        <v>0</v>
      </c>
      <c r="AI1259" s="50">
        <v>0</v>
      </c>
      <c r="AJ1259" s="38">
        <f t="shared" si="55"/>
        <v>888.19</v>
      </c>
      <c r="AK1259" s="23">
        <v>3039.64</v>
      </c>
      <c r="AL1259" s="16">
        <v>0</v>
      </c>
      <c r="AM1259" s="38">
        <v>2522.94</v>
      </c>
    </row>
    <row r="1260" spans="1:39" ht="13.5">
      <c r="A1260" s="16" t="s">
        <v>13</v>
      </c>
      <c r="B1260" s="16">
        <v>2015</v>
      </c>
      <c r="C1260" s="40">
        <v>8</v>
      </c>
      <c r="D1260" s="16">
        <v>2020</v>
      </c>
      <c r="E1260" s="16">
        <v>320</v>
      </c>
      <c r="F1260" s="16">
        <v>50</v>
      </c>
      <c r="G1260" s="16">
        <v>0</v>
      </c>
      <c r="H1260" s="16">
        <v>0</v>
      </c>
      <c r="I1260" s="16">
        <v>0</v>
      </c>
      <c r="J1260" s="16">
        <v>0</v>
      </c>
      <c r="K1260" s="38">
        <f t="shared" si="54"/>
        <v>2390</v>
      </c>
      <c r="L1260" s="16">
        <v>0</v>
      </c>
      <c r="M1260" s="16">
        <v>108</v>
      </c>
      <c r="N1260" s="19">
        <v>280</v>
      </c>
      <c r="O1260" s="16">
        <v>783.62</v>
      </c>
      <c r="P1260" s="19">
        <v>0</v>
      </c>
      <c r="Q1260" s="19">
        <v>0</v>
      </c>
      <c r="R1260" s="19">
        <v>0</v>
      </c>
      <c r="S1260" s="19">
        <v>0</v>
      </c>
      <c r="T1260" s="19">
        <v>1114.48</v>
      </c>
      <c r="U1260" s="19">
        <v>0</v>
      </c>
      <c r="V1260" s="19">
        <v>0</v>
      </c>
      <c r="W1260" s="23">
        <f t="shared" si="57"/>
        <v>2286.1</v>
      </c>
      <c r="X1260" s="19">
        <v>423.5</v>
      </c>
      <c r="Y1260" s="19">
        <v>29.8</v>
      </c>
      <c r="Z1260" s="19">
        <v>160</v>
      </c>
      <c r="AA1260" s="32">
        <v>0</v>
      </c>
      <c r="AB1260" s="32">
        <v>0</v>
      </c>
      <c r="AC1260" s="32">
        <v>0</v>
      </c>
      <c r="AD1260" s="32">
        <v>0</v>
      </c>
      <c r="AE1260" s="32">
        <v>0</v>
      </c>
      <c r="AF1260" s="32">
        <v>0</v>
      </c>
      <c r="AG1260" s="14">
        <v>0</v>
      </c>
      <c r="AH1260" s="14">
        <v>0</v>
      </c>
      <c r="AI1260" s="107">
        <v>0</v>
      </c>
      <c r="AJ1260" s="38">
        <f t="shared" si="55"/>
        <v>613.3</v>
      </c>
      <c r="AK1260" s="23">
        <v>4676.1</v>
      </c>
      <c r="AL1260" s="16">
        <v>35.28</v>
      </c>
      <c r="AM1260" s="38">
        <v>4027.52</v>
      </c>
    </row>
    <row r="1261" spans="1:39" ht="13.5">
      <c r="A1261" s="16" t="s">
        <v>13</v>
      </c>
      <c r="B1261" s="16">
        <v>2015</v>
      </c>
      <c r="C1261" s="40">
        <v>9</v>
      </c>
      <c r="D1261" s="16">
        <v>2020</v>
      </c>
      <c r="E1261" s="16">
        <v>350</v>
      </c>
      <c r="F1261" s="16">
        <v>50</v>
      </c>
      <c r="G1261" s="16">
        <v>0</v>
      </c>
      <c r="H1261" s="16">
        <v>0</v>
      </c>
      <c r="I1261" s="16">
        <v>0</v>
      </c>
      <c r="J1261" s="16">
        <v>0</v>
      </c>
      <c r="K1261" s="38">
        <f t="shared" si="54"/>
        <v>2420</v>
      </c>
      <c r="L1261" s="16">
        <v>300</v>
      </c>
      <c r="M1261" s="16">
        <v>90</v>
      </c>
      <c r="N1261" s="19">
        <v>280</v>
      </c>
      <c r="O1261" s="16">
        <v>522.41</v>
      </c>
      <c r="P1261" s="19">
        <v>0</v>
      </c>
      <c r="Q1261" s="19">
        <v>0</v>
      </c>
      <c r="R1261" s="19">
        <v>0</v>
      </c>
      <c r="S1261" s="19">
        <v>0</v>
      </c>
      <c r="T1261" s="19">
        <v>928.74</v>
      </c>
      <c r="U1261" s="19">
        <v>0</v>
      </c>
      <c r="V1261" s="19">
        <v>0</v>
      </c>
      <c r="W1261" s="23">
        <f t="shared" si="57"/>
        <v>2121.1499999999996</v>
      </c>
      <c r="X1261" s="19">
        <v>431.5</v>
      </c>
      <c r="Y1261" s="19">
        <v>16.9</v>
      </c>
      <c r="Z1261" s="19">
        <v>136.77</v>
      </c>
      <c r="AA1261" s="32">
        <v>0</v>
      </c>
      <c r="AB1261" s="32">
        <v>0</v>
      </c>
      <c r="AC1261" s="32">
        <v>0</v>
      </c>
      <c r="AD1261" s="32">
        <v>0</v>
      </c>
      <c r="AE1261" s="32">
        <v>300</v>
      </c>
      <c r="AF1261" s="32">
        <v>0</v>
      </c>
      <c r="AG1261" s="14">
        <v>0</v>
      </c>
      <c r="AH1261" s="14">
        <v>0</v>
      </c>
      <c r="AI1261" s="32">
        <v>0</v>
      </c>
      <c r="AJ1261" s="38">
        <f t="shared" si="55"/>
        <v>885.17</v>
      </c>
      <c r="AK1261" s="23">
        <v>4541.15</v>
      </c>
      <c r="AL1261" s="16">
        <v>31.23</v>
      </c>
      <c r="AM1261" s="38">
        <v>3624.75</v>
      </c>
    </row>
    <row r="1262" spans="1:174" ht="13.5">
      <c r="A1262" s="16" t="s">
        <v>13</v>
      </c>
      <c r="B1262" s="16">
        <v>2015</v>
      </c>
      <c r="C1262" s="40">
        <v>4</v>
      </c>
      <c r="D1262" s="16">
        <v>1983.64</v>
      </c>
      <c r="E1262" s="16">
        <v>0</v>
      </c>
      <c r="F1262" s="16">
        <v>0</v>
      </c>
      <c r="G1262" s="16">
        <v>180</v>
      </c>
      <c r="H1262" s="16">
        <v>50</v>
      </c>
      <c r="I1262" s="16">
        <v>0</v>
      </c>
      <c r="J1262" s="16">
        <v>0</v>
      </c>
      <c r="K1262" s="38">
        <f t="shared" si="54"/>
        <v>2213.6400000000003</v>
      </c>
      <c r="L1262" s="16">
        <v>0</v>
      </c>
      <c r="M1262" s="16">
        <v>189</v>
      </c>
      <c r="N1262" s="19">
        <v>280</v>
      </c>
      <c r="O1262" s="16">
        <v>539.83</v>
      </c>
      <c r="P1262" s="19">
        <v>0</v>
      </c>
      <c r="Q1262" s="19">
        <v>0</v>
      </c>
      <c r="R1262" s="19">
        <v>0</v>
      </c>
      <c r="S1262" s="19">
        <v>0</v>
      </c>
      <c r="T1262" s="19">
        <v>696.55</v>
      </c>
      <c r="U1262" s="19">
        <v>0</v>
      </c>
      <c r="V1262" s="19">
        <v>0</v>
      </c>
      <c r="W1262" s="23">
        <v>1705.38</v>
      </c>
      <c r="X1262" s="19">
        <v>259</v>
      </c>
      <c r="Y1262" s="19">
        <v>23.1</v>
      </c>
      <c r="Z1262" s="19">
        <v>154</v>
      </c>
      <c r="AA1262" s="32">
        <v>0</v>
      </c>
      <c r="AB1262" s="32">
        <v>0</v>
      </c>
      <c r="AC1262" s="32">
        <v>0</v>
      </c>
      <c r="AD1262" s="32">
        <v>0</v>
      </c>
      <c r="AE1262" s="32">
        <v>0</v>
      </c>
      <c r="AF1262" s="32">
        <v>0</v>
      </c>
      <c r="AG1262" s="14">
        <v>0</v>
      </c>
      <c r="AH1262" s="14">
        <v>0</v>
      </c>
      <c r="AI1262" s="107">
        <v>0</v>
      </c>
      <c r="AJ1262" s="38">
        <v>436.1</v>
      </c>
      <c r="AK1262" s="23">
        <v>3918.92</v>
      </c>
      <c r="AL1262" s="16">
        <v>12.57</v>
      </c>
      <c r="AM1262" s="38">
        <v>3470.35</v>
      </c>
      <c r="CU1262" s="31"/>
      <c r="CV1262" s="31"/>
      <c r="CW1262" s="31"/>
      <c r="CX1262" s="31"/>
      <c r="CY1262" s="31"/>
      <c r="CZ1262" s="31"/>
      <c r="DA1262" s="31"/>
      <c r="DB1262" s="31"/>
      <c r="DC1262" s="31"/>
      <c r="DD1262" s="31"/>
      <c r="DE1262" s="31"/>
      <c r="DF1262" s="31"/>
      <c r="DG1262" s="31"/>
      <c r="DH1262" s="31"/>
      <c r="DI1262" s="31"/>
      <c r="DJ1262" s="31"/>
      <c r="DK1262" s="31"/>
      <c r="DL1262" s="31"/>
      <c r="DM1262" s="31"/>
      <c r="DN1262" s="31"/>
      <c r="DO1262" s="31"/>
      <c r="DP1262" s="31"/>
      <c r="DQ1262" s="31"/>
      <c r="DR1262" s="31"/>
      <c r="DS1262" s="31"/>
      <c r="DT1262" s="31"/>
      <c r="DU1262" s="31"/>
      <c r="DV1262" s="31"/>
      <c r="DW1262" s="31"/>
      <c r="DX1262" s="31"/>
      <c r="DY1262" s="31"/>
      <c r="DZ1262" s="31"/>
      <c r="EA1262" s="31"/>
      <c r="EB1262" s="31"/>
      <c r="EC1262" s="31"/>
      <c r="ED1262" s="31"/>
      <c r="EE1262" s="31"/>
      <c r="EF1262" s="31"/>
      <c r="EG1262" s="31"/>
      <c r="EH1262" s="31"/>
      <c r="EI1262" s="31"/>
      <c r="EJ1262" s="31"/>
      <c r="EK1262" s="31"/>
      <c r="EL1262" s="31"/>
      <c r="EM1262" s="31"/>
      <c r="EN1262" s="31"/>
      <c r="EO1262" s="31"/>
      <c r="EP1262" s="31"/>
      <c r="EQ1262" s="31"/>
      <c r="ER1262" s="31"/>
      <c r="ES1262" s="31"/>
      <c r="ET1262" s="31"/>
      <c r="EU1262" s="31"/>
      <c r="EV1262" s="31"/>
      <c r="EW1262" s="31"/>
      <c r="EX1262" s="31"/>
      <c r="EY1262" s="31"/>
      <c r="EZ1262" s="31"/>
      <c r="FA1262" s="31"/>
      <c r="FB1262" s="31"/>
      <c r="FC1262" s="31"/>
      <c r="FD1262" s="31"/>
      <c r="FE1262" s="31"/>
      <c r="FF1262" s="31"/>
      <c r="FG1262" s="31"/>
      <c r="FH1262" s="31"/>
      <c r="FI1262" s="31"/>
      <c r="FJ1262" s="31"/>
      <c r="FK1262" s="31"/>
      <c r="FL1262" s="31"/>
      <c r="FM1262" s="31"/>
      <c r="FN1262" s="31"/>
      <c r="FO1262" s="31"/>
      <c r="FP1262" s="31"/>
      <c r="FQ1262" s="31"/>
      <c r="FR1262" s="31"/>
    </row>
    <row r="1263" spans="1:39" ht="13.5">
      <c r="A1263" s="16" t="s">
        <v>13</v>
      </c>
      <c r="B1263" s="16">
        <v>2015</v>
      </c>
      <c r="C1263" s="40">
        <v>8</v>
      </c>
      <c r="D1263" s="16">
        <v>2020</v>
      </c>
      <c r="E1263" s="16">
        <v>260</v>
      </c>
      <c r="F1263" s="16">
        <v>0</v>
      </c>
      <c r="G1263" s="16">
        <v>0</v>
      </c>
      <c r="H1263" s="16">
        <v>0</v>
      </c>
      <c r="I1263" s="16">
        <v>0</v>
      </c>
      <c r="J1263" s="16">
        <v>0</v>
      </c>
      <c r="K1263" s="38">
        <f t="shared" si="54"/>
        <v>2280</v>
      </c>
      <c r="L1263" s="16">
        <v>0</v>
      </c>
      <c r="M1263" s="16">
        <v>117</v>
      </c>
      <c r="N1263" s="19">
        <v>270.97</v>
      </c>
      <c r="O1263" s="16">
        <v>696.55</v>
      </c>
      <c r="P1263" s="19">
        <v>0</v>
      </c>
      <c r="Q1263" s="19">
        <v>0</v>
      </c>
      <c r="R1263" s="19">
        <v>0</v>
      </c>
      <c r="S1263" s="19">
        <v>0</v>
      </c>
      <c r="T1263" s="19">
        <v>882.3</v>
      </c>
      <c r="U1263" s="19">
        <v>0</v>
      </c>
      <c r="V1263" s="19">
        <v>0</v>
      </c>
      <c r="W1263" s="23">
        <v>1966.82</v>
      </c>
      <c r="X1263" s="19">
        <v>282</v>
      </c>
      <c r="Y1263" s="19">
        <v>5.4</v>
      </c>
      <c r="Z1263" s="19">
        <v>0</v>
      </c>
      <c r="AA1263" s="32">
        <v>0</v>
      </c>
      <c r="AB1263" s="32">
        <v>0</v>
      </c>
      <c r="AC1263" s="32">
        <v>0</v>
      </c>
      <c r="AD1263" s="32">
        <v>0</v>
      </c>
      <c r="AE1263" s="32">
        <v>0</v>
      </c>
      <c r="AF1263" s="32">
        <v>0</v>
      </c>
      <c r="AG1263" s="14">
        <v>0</v>
      </c>
      <c r="AH1263" s="14">
        <v>0</v>
      </c>
      <c r="AI1263" s="32">
        <v>0</v>
      </c>
      <c r="AJ1263" s="38">
        <v>287.4</v>
      </c>
      <c r="AK1263" s="23">
        <v>4246.82</v>
      </c>
      <c r="AL1263" s="16">
        <v>22.4</v>
      </c>
      <c r="AM1263" s="38">
        <v>3937.02</v>
      </c>
    </row>
    <row r="1264" spans="1:39" ht="13.5">
      <c r="A1264" s="16" t="s">
        <v>13</v>
      </c>
      <c r="B1264" s="16">
        <v>2015</v>
      </c>
      <c r="C1264" s="40">
        <v>9</v>
      </c>
      <c r="D1264" s="16">
        <v>2020</v>
      </c>
      <c r="E1264" s="16">
        <v>270</v>
      </c>
      <c r="F1264" s="16">
        <v>0</v>
      </c>
      <c r="G1264" s="16">
        <v>0</v>
      </c>
      <c r="H1264" s="16">
        <v>0</v>
      </c>
      <c r="I1264" s="16">
        <v>0</v>
      </c>
      <c r="J1264" s="16">
        <v>0</v>
      </c>
      <c r="K1264" s="38">
        <f t="shared" si="54"/>
        <v>2290</v>
      </c>
      <c r="L1264" s="16">
        <v>300</v>
      </c>
      <c r="M1264" s="16">
        <v>243</v>
      </c>
      <c r="N1264" s="19">
        <v>280</v>
      </c>
      <c r="O1264" s="16" t="s">
        <v>0</v>
      </c>
      <c r="P1264" s="19">
        <v>0</v>
      </c>
      <c r="Q1264" s="19">
        <v>0</v>
      </c>
      <c r="R1264" s="19">
        <v>0</v>
      </c>
      <c r="S1264" s="19">
        <v>0</v>
      </c>
      <c r="T1264" s="19">
        <v>1160.92</v>
      </c>
      <c r="U1264" s="19">
        <v>0</v>
      </c>
      <c r="V1264" s="19">
        <v>0</v>
      </c>
      <c r="W1264" s="23">
        <v>2680.47</v>
      </c>
      <c r="X1264" s="19">
        <v>371</v>
      </c>
      <c r="Y1264" s="19">
        <v>4.5</v>
      </c>
      <c r="Z1264" s="19">
        <v>0</v>
      </c>
      <c r="AA1264" s="32">
        <v>0</v>
      </c>
      <c r="AB1264" s="32">
        <v>0</v>
      </c>
      <c r="AC1264" s="32">
        <v>0</v>
      </c>
      <c r="AD1264" s="32">
        <v>0</v>
      </c>
      <c r="AE1264" s="32">
        <v>300</v>
      </c>
      <c r="AF1264" s="32">
        <v>0</v>
      </c>
      <c r="AG1264" s="14">
        <v>0</v>
      </c>
      <c r="AH1264" s="14">
        <v>0</v>
      </c>
      <c r="AI1264" s="107">
        <v>0</v>
      </c>
      <c r="AJ1264" s="38">
        <v>675.5</v>
      </c>
      <c r="AK1264" s="23">
        <v>4970.47</v>
      </c>
      <c r="AL1264" s="16">
        <v>44.11</v>
      </c>
      <c r="AM1264" s="38">
        <v>4250.86</v>
      </c>
    </row>
    <row r="1265" spans="2:173" s="51" customFormat="1" ht="13.5">
      <c r="B1265" s="16"/>
      <c r="C1265" s="40"/>
      <c r="D1265" s="16"/>
      <c r="E1265" s="16"/>
      <c r="F1265" s="16"/>
      <c r="G1265" s="16"/>
      <c r="H1265" s="16"/>
      <c r="I1265" s="16"/>
      <c r="J1265" s="16"/>
      <c r="K1265" s="38"/>
      <c r="N1265" s="19"/>
      <c r="P1265" s="19"/>
      <c r="Q1265" s="19"/>
      <c r="R1265" s="19"/>
      <c r="S1265" s="19"/>
      <c r="T1265" s="19"/>
      <c r="U1265" s="19"/>
      <c r="V1265" s="19"/>
      <c r="W1265" s="23"/>
      <c r="X1265" s="19"/>
      <c r="Y1265" s="19"/>
      <c r="Z1265" s="19"/>
      <c r="AF1265" s="16"/>
      <c r="AG1265" s="104"/>
      <c r="AH1265" s="5"/>
      <c r="AJ1265" s="38"/>
      <c r="AK1265" s="23"/>
      <c r="AL1265" s="16"/>
      <c r="AM1265" s="38"/>
      <c r="AN1265" s="16"/>
      <c r="AO1265" s="16"/>
      <c r="AP1265" s="16"/>
      <c r="AQ1265" s="16"/>
      <c r="AR1265" s="16"/>
      <c r="AS1265" s="16"/>
      <c r="AT1265" s="16"/>
      <c r="AU1265" s="16"/>
      <c r="AV1265" s="16"/>
      <c r="AW1265" s="16"/>
      <c r="AX1265" s="16"/>
      <c r="AY1265" s="16"/>
      <c r="AZ1265" s="16"/>
      <c r="BA1265" s="16"/>
      <c r="BB1265" s="16"/>
      <c r="BC1265" s="16"/>
      <c r="BD1265" s="16"/>
      <c r="BE1265" s="16"/>
      <c r="BF1265" s="16"/>
      <c r="BG1265" s="16"/>
      <c r="BH1265" s="16"/>
      <c r="BI1265" s="16"/>
      <c r="BJ1265" s="16"/>
      <c r="BK1265" s="16"/>
      <c r="BL1265" s="16"/>
      <c r="BM1265" s="16"/>
      <c r="BN1265" s="16"/>
      <c r="BO1265" s="16"/>
      <c r="BP1265" s="16"/>
      <c r="BQ1265" s="16"/>
      <c r="BR1265" s="16"/>
      <c r="BS1265" s="16"/>
      <c r="BT1265" s="16"/>
      <c r="BU1265" s="16"/>
      <c r="BV1265" s="16"/>
      <c r="BW1265" s="16"/>
      <c r="BX1265" s="16"/>
      <c r="BY1265" s="16"/>
      <c r="BZ1265" s="16"/>
      <c r="CA1265" s="16"/>
      <c r="CB1265" s="16"/>
      <c r="CC1265" s="16"/>
      <c r="CD1265" s="16"/>
      <c r="CE1265" s="16"/>
      <c r="CF1265" s="16"/>
      <c r="CG1265" s="16"/>
      <c r="CH1265" s="16"/>
      <c r="CI1265" s="16"/>
      <c r="CJ1265" s="16"/>
      <c r="CK1265" s="16"/>
      <c r="CL1265" s="16"/>
      <c r="CM1265" s="16"/>
      <c r="CN1265" s="16"/>
      <c r="CO1265" s="16"/>
      <c r="CP1265" s="16"/>
      <c r="CQ1265" s="16"/>
      <c r="CR1265" s="16"/>
      <c r="CS1265" s="16"/>
      <c r="CT1265" s="16"/>
      <c r="CU1265" s="16"/>
      <c r="CV1265" s="16"/>
      <c r="CW1265" s="16"/>
      <c r="CX1265" s="16"/>
      <c r="CY1265" s="16"/>
      <c r="CZ1265" s="16"/>
      <c r="DA1265" s="16"/>
      <c r="DB1265" s="16"/>
      <c r="DC1265" s="16"/>
      <c r="DD1265" s="16"/>
      <c r="DE1265" s="16"/>
      <c r="DF1265" s="16"/>
      <c r="DG1265" s="16"/>
      <c r="DH1265" s="16"/>
      <c r="DI1265" s="16"/>
      <c r="DJ1265" s="16"/>
      <c r="DK1265" s="16"/>
      <c r="DL1265" s="16"/>
      <c r="DM1265" s="16"/>
      <c r="DN1265" s="16"/>
      <c r="DO1265" s="16"/>
      <c r="DP1265" s="16"/>
      <c r="DQ1265" s="16"/>
      <c r="DR1265" s="16"/>
      <c r="DS1265" s="16"/>
      <c r="DT1265" s="16"/>
      <c r="DU1265" s="16"/>
      <c r="DV1265" s="16"/>
      <c r="DW1265" s="16"/>
      <c r="DX1265" s="16"/>
      <c r="DY1265" s="16"/>
      <c r="DZ1265" s="16"/>
      <c r="EA1265" s="16"/>
      <c r="EB1265" s="16"/>
      <c r="EC1265" s="16"/>
      <c r="ED1265" s="16"/>
      <c r="EE1265" s="16"/>
      <c r="EF1265" s="16"/>
      <c r="EG1265" s="16"/>
      <c r="EH1265" s="16"/>
      <c r="EI1265" s="16"/>
      <c r="EJ1265" s="16"/>
      <c r="EK1265" s="16"/>
      <c r="EL1265" s="16"/>
      <c r="EM1265" s="16"/>
      <c r="EN1265" s="16"/>
      <c r="EO1265" s="16"/>
      <c r="EP1265" s="16"/>
      <c r="EQ1265" s="16"/>
      <c r="ER1265" s="16"/>
      <c r="ES1265" s="16"/>
      <c r="ET1265" s="16"/>
      <c r="EU1265" s="16"/>
      <c r="EV1265" s="16"/>
      <c r="EW1265" s="16"/>
      <c r="EX1265" s="16"/>
      <c r="EY1265" s="16"/>
      <c r="EZ1265" s="16"/>
      <c r="FA1265" s="16"/>
      <c r="FB1265" s="16"/>
      <c r="FC1265" s="16"/>
      <c r="FD1265" s="16"/>
      <c r="FE1265" s="16"/>
      <c r="FF1265" s="16"/>
      <c r="FG1265" s="16"/>
      <c r="FH1265" s="16"/>
      <c r="FI1265" s="16"/>
      <c r="FJ1265" s="16"/>
      <c r="FK1265" s="16"/>
      <c r="FL1265" s="16"/>
      <c r="FM1265" s="16"/>
      <c r="FN1265" s="16"/>
      <c r="FO1265" s="16"/>
      <c r="FP1265" s="16"/>
      <c r="FQ1265" s="1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CLW</dc:creator>
  <cp:keywords/>
  <dc:description/>
  <cp:lastModifiedBy>CLW-CENTRAL</cp:lastModifiedBy>
  <dcterms:created xsi:type="dcterms:W3CDTF">2015-10-14T18:16:59Z</dcterms:created>
  <dcterms:modified xsi:type="dcterms:W3CDTF">2016-02-24T16:23:25Z</dcterms:modified>
  <cp:category/>
  <cp:version/>
  <cp:contentType/>
  <cp:contentStatus/>
</cp:coreProperties>
</file>